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ata\EMODNET 4\3 kk raportit\2020_Jul\"/>
    </mc:Choice>
  </mc:AlternateContent>
  <bookViews>
    <workbookView xWindow="0" yWindow="0" windowWidth="19200" windowHeight="7310" tabRatio="756" activeTab="1"/>
  </bookViews>
  <sheets>
    <sheet name="Themes" sheetId="23" r:id="rId1"/>
    <sheet name="Comments" sheetId="32" r:id="rId2"/>
    <sheet name="1.1(Data)" sheetId="29" r:id="rId3"/>
    <sheet name="1.2(Products)" sheetId="24" r:id="rId4"/>
    <sheet name="2(Data providers)" sheetId="3" r:id="rId5"/>
    <sheet name="3(Web services)" sheetId="11" r:id="rId6"/>
    <sheet name="4" sheetId="30" r:id="rId7"/>
    <sheet name="5(User stats)&amp;7(Use case stats)" sheetId="13" r:id="rId8"/>
    <sheet name="6" sheetId="31" r:id="rId9"/>
    <sheet name="8(Analytics)" sheetId="28" r:id="rId10"/>
    <sheet name="9(User friendliness)" sheetId="26" r:id="rId11"/>
    <sheet name="10-12(User stats)" sheetId="27" r:id="rId12"/>
  </sheets>
  <definedNames>
    <definedName name="_ftn1" localSheetId="2">'1.1(Data)'!#REF!</definedName>
    <definedName name="_ftn2" localSheetId="2">'1.1(Data)'!#REF!</definedName>
    <definedName name="_ftn3" localSheetId="2">'1.1(Data)'!$A$19</definedName>
    <definedName name="_ftn4" localSheetId="2">'1.1(Data)'!#REF!</definedName>
    <definedName name="_ftn5" localSheetId="2">'1.1(Data)'!#REF!</definedName>
    <definedName name="_ftn6" localSheetId="2">'1.1(Data)'!$A$20</definedName>
    <definedName name="_ftnref1" localSheetId="2">'1.1(Data)'!$A$6</definedName>
    <definedName name="_ftnref2" localSheetId="2">'1.1(Data)'!$B$6</definedName>
    <definedName name="_ftnref3" localSheetId="2">'1.1(Data)'!$C$6</definedName>
    <definedName name="_ftnref4" localSheetId="2">'1.1(Data)'!$P$6</definedName>
    <definedName name="_ftnref5" localSheetId="2">'1.1(Data)'!$Q$6</definedName>
    <definedName name="_ftnref6" localSheetId="2">'1.1(Data)'!$A$9</definedName>
    <definedName name="_Toc509591800" localSheetId="2">'1.1(Data)'!$A$1</definedName>
    <definedName name="_Toc509591802" localSheetId="4">'2(Data providers)'!$A$1</definedName>
    <definedName name="_Toc509591811" localSheetId="5">'3(Web services)'!$A$1</definedName>
    <definedName name="_Toc509591813" localSheetId="7">'5(User stats)&amp;7(Use case stats)'!$A$2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2" l="1"/>
  <c r="Q43" i="24" l="1"/>
  <c r="N43" i="24"/>
  <c r="P43" i="24"/>
  <c r="O43" i="24"/>
  <c r="M43" i="24"/>
  <c r="L43" i="24"/>
  <c r="Q42" i="24"/>
  <c r="Q41" i="24"/>
  <c r="Q40" i="24"/>
  <c r="Q39" i="24"/>
  <c r="Q38" i="24"/>
  <c r="Q36" i="24"/>
  <c r="Q35" i="24"/>
  <c r="Q34" i="24"/>
  <c r="Q33" i="24"/>
  <c r="N41" i="24"/>
  <c r="N40" i="24"/>
  <c r="N39" i="24"/>
  <c r="N38" i="24"/>
  <c r="N37" i="24"/>
  <c r="N36" i="24"/>
  <c r="N35" i="24"/>
  <c r="N34" i="24"/>
  <c r="N33" i="24"/>
  <c r="B13" i="32"/>
  <c r="B14" i="32"/>
  <c r="B16" i="32"/>
  <c r="B17" i="32"/>
  <c r="B12" i="32"/>
  <c r="B11" i="32"/>
  <c r="B10" i="32"/>
  <c r="B9" i="32"/>
  <c r="B8" i="32"/>
  <c r="B7" i="32"/>
  <c r="B5" i="32"/>
  <c r="B4" i="32"/>
  <c r="N42" i="24" l="1"/>
  <c r="E33" i="24" l="1"/>
  <c r="H33" i="24"/>
  <c r="E34" i="24"/>
  <c r="H34" i="24"/>
  <c r="E35" i="24"/>
  <c r="H35" i="24"/>
  <c r="E36" i="24"/>
  <c r="H36" i="24"/>
  <c r="E37" i="24"/>
  <c r="H37" i="24"/>
  <c r="E38" i="24"/>
  <c r="H38" i="24"/>
  <c r="E39" i="24"/>
  <c r="H39" i="24"/>
  <c r="E40" i="24"/>
  <c r="H40" i="24"/>
  <c r="E41" i="24"/>
  <c r="H41" i="24"/>
  <c r="E42" i="24"/>
  <c r="H42" i="24"/>
  <c r="D15" i="13"/>
  <c r="B15" i="13" s="1"/>
  <c r="B12" i="13" l="1"/>
  <c r="B13" i="13"/>
  <c r="B11" i="13"/>
  <c r="B14" i="13"/>
</calcChain>
</file>

<file path=xl/sharedStrings.xml><?xml version="1.0" encoding="utf-8"?>
<sst xmlns="http://schemas.openxmlformats.org/spreadsheetml/2006/main" count="835" uniqueCount="465">
  <si>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</si>
  <si>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</si>
  <si>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</si>
  <si>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</si>
  <si>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</si>
  <si>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</si>
  <si>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</si>
  <si>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</si>
  <si>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</si>
  <si>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</si>
  <si>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</si>
  <si>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</si>
  <si>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</si>
  <si>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</si>
  <si>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</si>
  <si>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</si>
  <si>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</si>
  <si>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</si>
  <si>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</si>
  <si>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</si>
  <si>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</si>
  <si>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</si>
  <si>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</si>
  <si>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</si>
  <si>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</si>
  <si>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</si>
  <si>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</si>
  <si>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</si>
  <si>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</si>
  <si>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</si>
  <si>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</si>
  <si>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</si>
  <si>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</si>
  <si>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</si>
  <si>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</si>
  <si>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</si>
  <si>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The column named “All sea basins” expects the number of external data products of each theme. It is not equal to the row sum in case of redundancy (one product covering several sea basins).</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</si>
  <si>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</si>
  <si>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</si>
  <si>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</si>
  <si>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</si>
  <si>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</si>
  <si>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</si>
  <si>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</si>
  <si>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</si>
  <si>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</si>
  <si>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</si>
  <si>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</si>
  <si>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</si>
  <si>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</si>
  <si>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</si>
  <si>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</si>
  <si>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Sub-theme [2]</t>
  </si>
  <si>
    <t>[2] The list of sub-themes is provided in the first tab.</t>
  </si>
  <si>
    <t>Map viewer</t>
  </si>
  <si>
    <t>WCS</t>
  </si>
  <si>
    <t>WFS</t>
  </si>
  <si>
    <t>Volume unit [1]</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</si>
  <si>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</si>
  <si>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</si>
  <si>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</si>
  <si>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</si>
  <si>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</si>
  <si>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</si>
  <si>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</si>
  <si>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</si>
  <si>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 xml:space="preserve">Indicator 8: Portal &amp; Social Media visibility </t>
  </si>
  <si>
    <t>Matomo</t>
  </si>
  <si>
    <t>8.1 Visibility &amp; Analytics (Portal overview)</t>
  </si>
  <si>
    <t>Analytics tool</t>
  </si>
  <si>
    <t>8.3 SEO assessment - Acquisitions</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</si>
  <si>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</si>
  <si>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</si>
  <si>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</si>
  <si>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</si>
  <si>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</si>
  <si>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</si>
  <si>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</si>
  <si>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</si>
  <si>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</si>
  <si>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</si>
  <si>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</si>
  <si>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</si>
  <si>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</si>
  <si>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</si>
  <si>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</si>
  <si>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</si>
  <si>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</si>
  <si>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</si>
  <si>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</si>
  <si>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</si>
  <si>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</si>
  <si>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</si>
  <si>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</si>
  <si>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</si>
  <si>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</si>
  <si>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</si>
  <si>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</si>
  <si>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</si>
  <si>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</si>
  <si>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</si>
  <si>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</si>
  <si>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</si>
  <si>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</si>
  <si>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</si>
  <si>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</si>
  <si>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</si>
  <si>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</si>
  <si>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</si>
  <si>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</si>
  <si>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</si>
  <si>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</si>
  <si>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</si>
  <si>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</si>
  <si>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</si>
  <si>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</si>
  <si>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</si>
  <si>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</si>
  <si>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</si>
  <si>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</si>
  <si>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t>If not supplied upon approaching: reason why? (reply from organisation)</t>
  </si>
  <si>
    <t>Please highlight newly added data products within this reporting period.</t>
  </si>
  <si>
    <t>Please highlight newly added data within this reporting period.</t>
  </si>
  <si>
    <t>[4] Decimal definition 1 GB = 1000^3 bytes</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</si>
  <si>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</si>
  <si>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</si>
  <si>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</si>
  <si>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</si>
  <si>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</si>
  <si>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</si>
  <si>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</si>
  <si>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</si>
  <si>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</si>
  <si>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</si>
  <si>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</si>
  <si>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Atlantic (%) [3]</t>
  </si>
  <si>
    <t xml:space="preserve">[1] Indicate the volume unit of measurement: “records”, “data sets”, or “platforms”. </t>
  </si>
  <si>
    <t>Arctic (%)</t>
  </si>
  <si>
    <t>% coverage by data added this quarter</t>
  </si>
  <si>
    <t>Provide detailed description of geospatial density in the narrative.</t>
  </si>
  <si>
    <t>Total number per sub-theme</t>
  </si>
  <si>
    <t>Trend in total number (%)</t>
  </si>
  <si>
    <t>Trend on data products</t>
  </si>
  <si>
    <t>Provide detailed description of geospatial density of the data in the narrative.</t>
  </si>
  <si>
    <t>[3] Data Density: Number of data products available per sea-basin. Calculate % area covered by all data products ; indicate % area covered by data products added in this quarter (e.g.: 30% ; 5%).</t>
  </si>
  <si>
    <t>Indicator 3: Online 'Web' interfaces to access or view data</t>
  </si>
  <si>
    <t>Indicator 7: Published use cases</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</si>
  <si>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</si>
  <si>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</si>
  <si>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</si>
  <si>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Manual download</t>
  </si>
  <si>
    <t>Human Interface 
(Actions carried out by the user)</t>
  </si>
  <si>
    <t>Machine Interface 
(Data accessed programmatically - Software that would receive data/data products/external data products through software)</t>
  </si>
  <si>
    <t>Indicator 10: Visibility &amp; Analytics for web pages</t>
  </si>
  <si>
    <t>Indicator 11: Visibility &amp; Analytics for web sections</t>
  </si>
  <si>
    <t>Indicator 12: Average visit duration for web pages</t>
  </si>
  <si>
    <r>
      <t xml:space="preserve">Trend in total volume (%) </t>
    </r>
    <r>
      <rPr>
        <sz val="10"/>
        <color rgb="FF333333"/>
        <rFont val="Open Sans"/>
        <family val="2"/>
      </rPr>
      <t>[4]</t>
    </r>
  </si>
  <si>
    <r>
      <t xml:space="preserve">Total Volume in GigaBytes </t>
    </r>
    <r>
      <rPr>
        <sz val="10"/>
        <color rgb="FF333333"/>
        <rFont val="Open Sans"/>
        <family val="2"/>
      </rPr>
      <t>[5]</t>
    </r>
  </si>
  <si>
    <t>Is it: a Data product or an External product?</t>
  </si>
  <si>
    <t>Breakdown of sub-theme</t>
  </si>
  <si>
    <t>Total % coverage by all data</t>
  </si>
  <si>
    <r>
      <t xml:space="preserve">Total Volume per sub-theme
(refer to footnote </t>
    </r>
    <r>
      <rPr>
        <sz val="10"/>
        <color rgb="FF333333"/>
        <rFont val="Open Sans"/>
        <family val="2"/>
      </rPr>
      <t>[1]</t>
    </r>
    <r>
      <rPr>
        <b/>
        <i/>
        <sz val="10"/>
        <color rgb="FF333333"/>
        <rFont val="Open Sans"/>
        <family val="2"/>
      </rPr>
      <t>)</t>
    </r>
  </si>
  <si>
    <t>Date product was built/ updated</t>
  </si>
  <si>
    <r>
      <t xml:space="preserve">1.1 B) Usage of data in this quarter </t>
    </r>
    <r>
      <rPr>
        <b/>
        <sz val="11"/>
        <color rgb="FFFF0000"/>
        <rFont val="Open Sans"/>
        <family val="2"/>
      </rPr>
      <t>(formerly indicator 4)</t>
    </r>
  </si>
  <si>
    <t>This is now Indicator 1.1B and 1.2B</t>
  </si>
  <si>
    <t>% area coverage by data added this quarter</t>
  </si>
  <si>
    <t>Total % area coverage by all portal data</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</si>
  <si>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</si>
  <si>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</si>
  <si>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</si>
  <si>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</si>
  <si>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</si>
  <si>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</si>
  <si>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</si>
  <si>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</si>
  <si>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</si>
  <si>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</si>
  <si>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</si>
  <si>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</si>
  <si>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</si>
  <si>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</si>
  <si>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</si>
  <si>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</si>
  <si>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</si>
  <si>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</si>
  <si>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</si>
  <si>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</si>
  <si>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</si>
  <si>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</si>
  <si>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</si>
  <si>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</si>
  <si>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</si>
  <si>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</si>
  <si>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</si>
  <si>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</si>
  <si>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</si>
  <si>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</si>
  <si>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</si>
  <si>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</si>
  <si>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</si>
  <si>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</si>
  <si>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</si>
  <si>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</si>
  <si>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</si>
  <si>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</si>
  <si>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</si>
  <si>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</si>
  <si>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</si>
  <si>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</si>
  <si>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</si>
  <si>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</si>
  <si>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</si>
  <si>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</si>
  <si>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</si>
  <si>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 xml:space="preserve">Indicator 9.1: Technical monitoring </t>
  </si>
  <si>
    <t>Please use the following figures: Atlantic 7281229 km²; Arctic 5610745 km²; Baltic 392215 km²; Black Sea 473894 km²; Mediterranean Sea 2516652 km²; North Sea 654179 km².</t>
  </si>
  <si>
    <t>Comments on the progress indicators in the excel template</t>
  </si>
  <si>
    <t>Progress indicator</t>
  </si>
  <si>
    <t xml:space="preserve">Comment </t>
  </si>
  <si>
    <t>1.1 Status/Volume and coverage of all available acquired data</t>
  </si>
  <si>
    <t>A) Volume and coverage of available acquired data</t>
  </si>
  <si>
    <t>B) Usage of data in this quarter</t>
  </si>
  <si>
    <t>1.2 Status/Total number and the coverage of all built &amp; external data products</t>
  </si>
  <si>
    <t>A) Volume and coverage of available built &amp; acquired data products</t>
  </si>
  <si>
    <t>2. Organisations supplying/approached to supply data and data products within reporting period</t>
  </si>
  <si>
    <t>3. Online ‘Web’ interfaces to access or view data</t>
  </si>
  <si>
    <t>5. Statistics on data volunteered through download forms</t>
  </si>
  <si>
    <t xml:space="preserve">7. Published use case </t>
  </si>
  <si>
    <t xml:space="preserve">9.1. Technical monitoring </t>
  </si>
  <si>
    <t>9.2. Portal user-friendliness (Visual Harmonization score)</t>
  </si>
  <si>
    <t>10. Visibility &amp; Analytics for web pages</t>
  </si>
  <si>
    <t>11. Visibility &amp; Analytics for web sections</t>
  </si>
  <si>
    <t>12. Average visit duration for web pages</t>
  </si>
  <si>
    <t>On this sheet, there are 3 tables to fill in</t>
  </si>
  <si>
    <t>Add any other interfaces as required/available</t>
  </si>
  <si>
    <t>Indicator 5: Statistics on information volunteered through download forms</t>
  </si>
  <si>
    <t>[3] Data Density: How much data available per sea-basin. Calculate total % area covered by all data; indicate % area covered by data added in this quarter (e.g.: 30% ; 5%).</t>
  </si>
  <si>
    <t>Please use the following figures: Atlantic 7.281.229 km²; Arctic 5.610.745 km²; Baltic 392.215 km²; Black Sea 473.894 km²; Mediterranean Sea 2.516.652 km²; North Sea 654.179 km².</t>
  </si>
  <si>
    <t>[4] Explanation of trend value in the narrative.</t>
  </si>
  <si>
    <t>[5] Decimal definition 1 GB = 1000^3 bytes; Records/datasets: multiply average size of records/datasets by number of records reported to be available; Platforms: number of measuring platforms.</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</si>
  <si>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</si>
  <si>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</si>
  <si>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</si>
  <si>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</si>
  <si>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</si>
  <si>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</si>
  <si>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</si>
  <si>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B) Usage of data products n this quarter</t>
  </si>
  <si>
    <t>Others</t>
  </si>
  <si>
    <t>Copy-paste screenshots of the graphs of the information from dashboard</t>
  </si>
  <si>
    <t>Copy-paste screenshot of the graphs of the information from dashboard</t>
  </si>
  <si>
    <t>[2] Relevant when the user form is optional.</t>
  </si>
  <si>
    <t>Indicator 6: External products (websites, apps,…) built on top of web-services: update since last quarterly report</t>
  </si>
  <si>
    <t>This is indicator is no longer used, it has been deleted.</t>
  </si>
  <si>
    <t>Indicator 4: Usage of data and data products per interface and per theme during the reporting period</t>
  </si>
  <si>
    <t>Were there any changes compared to the previous quarter?</t>
  </si>
  <si>
    <t>List all organisations that have supplied data voluntarily or upon request/approach witin this quarter</t>
  </si>
  <si>
    <t>Indicator 2: Organisations supplying/approached to supply data and data products within this quarter</t>
  </si>
  <si>
    <t>B) Usage of data in this quarter (formerly indicator 4)</t>
  </si>
  <si>
    <t>B) Usage of data products in this quarter (formerly indicator 4)</t>
  </si>
  <si>
    <t>Refer to the guidance provided by the EMODnet Secretariat ("EMODnet Use Cases: Guidance and Procedures")</t>
  </si>
  <si>
    <t>7) Published use cases</t>
  </si>
  <si>
    <t>5) Statistics on information volunteered through download forms</t>
  </si>
  <si>
    <t>9.2) Visual Harmonisation score</t>
  </si>
  <si>
    <t>9.1) Technical monitoring</t>
  </si>
  <si>
    <t>10) Visibility &amp; analytics for web pages</t>
  </si>
  <si>
    <t>11) Visibility &amp; analytics for web sections</t>
  </si>
  <si>
    <t>12) Average visit duration for web pages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</si>
  <si>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</si>
  <si>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</si>
  <si>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</si>
  <si>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</si>
  <si>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</si>
  <si>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</si>
  <si>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</si>
  <si>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</si>
  <si>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</si>
  <si>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</si>
  <si>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</si>
  <si>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</si>
  <si>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</si>
  <si>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</si>
  <si>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t xml:space="preserve">[2] Restricted data is non-public data. </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</si>
  <si>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</si>
  <si>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</si>
  <si>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</si>
  <si>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Volume in GigaBytes </t>
    </r>
    <r>
      <rPr>
        <sz val="10"/>
        <color rgb="FF333333"/>
        <rFont val="Open Sans"/>
        <family val="2"/>
      </rPr>
      <t>[4]</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</si>
  <si>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</si>
  <si>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</si>
  <si>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</si>
  <si>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Atlantic (%) </t>
    </r>
    <r>
      <rPr>
        <sz val="10"/>
        <color rgb="FF333333"/>
        <rFont val="Open Sans"/>
        <family val="2"/>
      </rPr>
      <t>[3]</t>
    </r>
  </si>
  <si>
    <r>
      <t xml:space="preserve">Sub-theme/ interface name </t>
    </r>
    <r>
      <rPr>
        <sz val="10"/>
        <color rgb="FF333333"/>
        <rFont val="Open Sans"/>
        <family val="2"/>
      </rPr>
      <t>[1]</t>
    </r>
  </si>
  <si>
    <r>
      <t>Interfaces</t>
    </r>
    <r>
      <rPr>
        <sz val="10"/>
        <color rgb="FF333333"/>
        <rFont val="Open Sans"/>
        <family val="2"/>
      </rPr>
      <t xml:space="preserve"> [1]</t>
    </r>
  </si>
  <si>
    <t>Number of WMS requests 
(previous quarter)</t>
  </si>
  <si>
    <r>
      <t xml:space="preserve">1.2 B) Usage of data products in this quarter </t>
    </r>
    <r>
      <rPr>
        <b/>
        <sz val="11"/>
        <color rgb="FFFF0000"/>
        <rFont val="Open Sans"/>
        <family val="2"/>
      </rPr>
      <t>(formerly indicator 4)</t>
    </r>
  </si>
  <si>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</si>
  <si>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</si>
  <si>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</si>
  <si>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</si>
  <si>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</si>
  <si>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</si>
  <si>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</si>
  <si>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</si>
  <si>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</si>
  <si>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</si>
  <si>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</si>
  <si>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</si>
  <si>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</si>
  <si>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</si>
  <si>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Indicator 1.1: Current status and coverage of total available thematic data</t>
  </si>
  <si>
    <t>Indicator 1.2: Current status and the coverage of total number of data products</t>
  </si>
  <si>
    <t>1.2 A) Volume and coverage of available data products</t>
  </si>
  <si>
    <t>1.1 A) Volume and coverage of available data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</si>
  <si>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</si>
  <si>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</si>
  <si>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</si>
  <si>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</si>
  <si>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</si>
  <si>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</si>
  <si>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</si>
  <si>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</si>
  <si>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</si>
  <si>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</si>
  <si>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GEOLOGY</t>
  </si>
  <si>
    <t>Substrate</t>
  </si>
  <si>
    <t>Sea-floor geology</t>
  </si>
  <si>
    <t>Coastal migration</t>
  </si>
  <si>
    <t>Events and probabilities</t>
  </si>
  <si>
    <t>Minerals</t>
  </si>
  <si>
    <t>Submerged landscapes</t>
  </si>
  <si>
    <t>n/a</t>
  </si>
  <si>
    <t>100k</t>
  </si>
  <si>
    <t>Acc. rates</t>
  </si>
  <si>
    <t>1M</t>
  </si>
  <si>
    <t>250k</t>
  </si>
  <si>
    <t>Multiscale</t>
  </si>
  <si>
    <t>Data</t>
  </si>
  <si>
    <t>2. GEOLOGIAN TUTKIMUSKESKUS (GTK)</t>
  </si>
  <si>
    <t>Govt./Education</t>
  </si>
  <si>
    <t>FIN</t>
  </si>
  <si>
    <t>Supplied</t>
  </si>
  <si>
    <t>3. SVERIGES GEOLOGISKA UNDERSOKNING (SGU)</t>
  </si>
  <si>
    <t>SWE</t>
  </si>
  <si>
    <t>4. NORGES GEOLOGISKE UNDERSOKELSE (NGU)</t>
  </si>
  <si>
    <t>NOR</t>
  </si>
  <si>
    <t>5. Geological Survey of Denmark and Greenland (GEUS)</t>
  </si>
  <si>
    <t>DNK</t>
  </si>
  <si>
    <t>6. ISLENSKAR ORKURANNSOKNIR (ISOR, Islanti)</t>
  </si>
  <si>
    <t>ISL</t>
  </si>
  <si>
    <t>7. Geological Survey of Estonia (EGT)</t>
  </si>
  <si>
    <t>EST</t>
  </si>
  <si>
    <t>8. LATVIJAS VIDES, GEOLOGIJAS UN METEOROLOGIJAS CENTRS (LEGMC, Latvia)</t>
  </si>
  <si>
    <t>LAT</t>
  </si>
  <si>
    <t>9. Lietuvos geologijos tarnyba prie Aplinkos ministerijos (LGT, Liettua)</t>
  </si>
  <si>
    <t>LIT</t>
  </si>
  <si>
    <t xml:space="preserve">10. PANSTWOWY INSTYTUT GEOLOGICZNY - PANSTWOWY INSTYTUT BADAWCZY (PGI-NRI, Puola) </t>
  </si>
  <si>
    <t>POL</t>
  </si>
  <si>
    <t>11. NEDERLANDSE ORGANISATIE VOOR TOEGEPAST NATUURWETENSCHAPPELIJK ONDERZOEK (TNO)</t>
  </si>
  <si>
    <t>NLD</t>
  </si>
  <si>
    <t>12. INSTITUT ROYAL DES SCIENCES NATURELLES DE BELGIQUE (RBINS)</t>
  </si>
  <si>
    <t>BEL</t>
  </si>
  <si>
    <t>13. BUREAU DE RECHERCHES GEOLOGIQUES ET MINIERES (BRGM, Ranska)</t>
  </si>
  <si>
    <t>FRA</t>
  </si>
  <si>
    <t>14. INSTITUT FRANCAIS DE RECHERCHE POUR L'EXPLOITATION DE LA MER (IFREMER)</t>
  </si>
  <si>
    <t>15. COMMUNICATIONS, CLIMATE ACTION AND ENVIRONMENTS (GSI, Irlanti)</t>
  </si>
  <si>
    <t>IRL</t>
  </si>
  <si>
    <t>16. INSTITUTO GEOLÓGICO Y MINERO DE ESPAÑA (IGME)</t>
  </si>
  <si>
    <t>ESP</t>
  </si>
  <si>
    <t>17. INSTITUTO PORTUGUES DO MAR E DA ATMOSFERA (IPMA)</t>
  </si>
  <si>
    <t>PRT</t>
  </si>
  <si>
    <t>18. ISTITUTO SUPERIORE PER LA PROTEZIONE E LA RICERCA AMBIENTALE (ISPRA, Italia)</t>
  </si>
  <si>
    <t>ITA</t>
  </si>
  <si>
    <t>19. GEOLOSKI ZAVOD SLOVENIJE (GeoZs, Slovenia)</t>
  </si>
  <si>
    <t>SLO</t>
  </si>
  <si>
    <t>20. HRVATSKI GEOLOSKI INSTITUT (HGI)</t>
  </si>
  <si>
    <t>HUN</t>
  </si>
  <si>
    <t>21. JU ZAVOD ZA GEOLOSKA ISTRAZIVANJA (GEOZAVOD, Montenegro)</t>
  </si>
  <si>
    <t>MON</t>
  </si>
  <si>
    <t>22. PER SHERBIMIN GJEOLOGJIK SHQIPTAR (GSA, Albania)</t>
  </si>
  <si>
    <t>ALB</t>
  </si>
  <si>
    <t>23. Hellenic Survey of Geology and Mineral Exploration (HSGME, Kreikka)</t>
  </si>
  <si>
    <t>GRC</t>
  </si>
  <si>
    <t>24. HELLENIC CENTRE FOR MARINE RESEARCH (HCMR, Kreikka)</t>
  </si>
  <si>
    <t>25. INSTITUTE OF OCEANOLOGY - BULGARIAN ACADEMY OF SCIENCES (IO-BAS)</t>
  </si>
  <si>
    <t>BUL</t>
  </si>
  <si>
    <t>26. INSTITUTUL NATIONAL DE CERCETARE-DEZVOLTARE PENTRU GEOLOGIE SI GEOECOLOGIE MARINA-(GEOECOMAR, Romania)</t>
  </si>
  <si>
    <t>ROM</t>
  </si>
  <si>
    <t>27. MINISTRY OF AGRICULTURE, RURAL DEVELOPMENT AND ENVIRONMENT OF CYPRUS (GSC, Kypros)</t>
  </si>
  <si>
    <t>CYP</t>
  </si>
  <si>
    <t>28. OFFICE OF THE PRIME MINISTER (OPM-CSD, Malta)</t>
  </si>
  <si>
    <t>MAL</t>
  </si>
  <si>
    <t>29. UNIVERSITA DEGLI STUDI DI ROMA LA SAPIENZA (UNIROMA, Italia)</t>
  </si>
  <si>
    <t>30. TARTU ULIKOOL (UNITARTU, Viro)</t>
  </si>
  <si>
    <t>31. FOUNDATION FOR RESEARCH AND TECHNOLOGY HELLAS - Institute of Computer Science (FORTH-ICS)</t>
  </si>
  <si>
    <t>32. UKRI (BGS, UK)</t>
  </si>
  <si>
    <t>GBR</t>
  </si>
  <si>
    <t>33. JARDFEINGI (Färsaaret)</t>
  </si>
  <si>
    <t>FRO</t>
  </si>
  <si>
    <t>34. DEFRA – Cefas (Centre for Environment Fisheries and Aquaculture Science (CEFAS, United Kingdom))</t>
  </si>
  <si>
    <t>35. Edge Hill University (EHUNI, UK)</t>
  </si>
  <si>
    <t>36. INSTITUTE OF GEOLOGICAL SCIENCES, NAS OF UKRAINE (IGS-NAS-UKR, Ukraina)</t>
  </si>
  <si>
    <t>UKR</t>
  </si>
  <si>
    <t>37. Dokuz Eylul Universitesi (IMST-DEU, Turkki)</t>
  </si>
  <si>
    <t>TUR</t>
  </si>
  <si>
    <t>38. Russian Geological Research Institute named after A.P. Karpinsky (VSEGEI)</t>
  </si>
  <si>
    <t>RUS</t>
  </si>
  <si>
    <t>39. Bundesanstalt für Geowissenschaften und Rohstoffe (BGR, Saksa)</t>
  </si>
  <si>
    <t>GER</t>
  </si>
  <si>
    <t>40. ISTANBUL TEKNIK UNIVERSITESI - Istanbul Technical University_EMCOL Research Center (ITU-EMCOL)</t>
  </si>
  <si>
    <t>TYR</t>
  </si>
  <si>
    <t xml:space="preserve">Indicator 9.2: Portal user-friendliness </t>
  </si>
  <si>
    <t>9.2 Visual Harmonisation score</t>
  </si>
  <si>
    <r>
      <t xml:space="preserve">Score [1]
</t>
    </r>
    <r>
      <rPr>
        <sz val="10"/>
        <color rgb="FF333333"/>
        <rFont val="Open Sans"/>
      </rPr>
      <t>(3 1 0)</t>
    </r>
  </si>
  <si>
    <r>
      <t xml:space="preserve">Trend
</t>
    </r>
    <r>
      <rPr>
        <sz val="10"/>
        <color rgb="FF333333"/>
        <rFont val="Open Sans"/>
      </rPr>
      <t>(+ - =)</t>
    </r>
  </si>
  <si>
    <t>+</t>
  </si>
  <si>
    <t>=</t>
  </si>
  <si>
    <t xml:space="preserve"> 13/15</t>
  </si>
  <si>
    <t>Wrong font type everywhere except for the logo</t>
  </si>
  <si>
    <t xml:space="preserve"> 13/21</t>
  </si>
  <si>
    <t>The search box should be in the header, not in the blue bar</t>
  </si>
  <si>
    <t xml:space="preserve"> 16/21</t>
  </si>
  <si>
    <t>The bottom part of the footer should be removed and the brexit disclaimer should be moved next to Privacy Policy Statement</t>
  </si>
  <si>
    <t>-</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</si>
  <si>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</si>
  <si>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</si>
  <si>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Seabed substrate</t>
  </si>
  <si>
    <t>Coastal behavior</t>
  </si>
  <si>
    <t>Marine minerals</t>
  </si>
  <si>
    <t>2019 April</t>
  </si>
  <si>
    <t>Internally</t>
  </si>
  <si>
    <t>Data product</t>
  </si>
  <si>
    <t>Data products consisting primarily of points and lines marked with "n/a". Total volume is based on a compressed file format.</t>
  </si>
  <si>
    <t>Users are not required to state country of residence. Address is freetext.</t>
  </si>
  <si>
    <t>https://www.emodnet-geology.eu/map-viewer/</t>
  </si>
  <si>
    <t>https://drive.emodnet-geology.eu/geoserver/gtk/wms</t>
  </si>
  <si>
    <t>https://drive.emodnet-geology.eu/geoserver/bgr/wms</t>
  </si>
  <si>
    <t>https://drive.emodnet-geology.eu/geoserver/tno/wms</t>
  </si>
  <si>
    <t>https://drive.emodnet-geology.eu/geoserver/ispra/wms</t>
  </si>
  <si>
    <t>https://drive.emodnet-geology.eu/geoserver/gsi/wms</t>
  </si>
  <si>
    <t>https://drive.emodnet-geology.eu/geoserver/bgs/wms</t>
  </si>
  <si>
    <t>https://drive.emodnet-geology.eu/geoserver/gtk/wfs</t>
  </si>
  <si>
    <t>https://drive.emodnet-geology.eu/geoserver/bgr/wfs</t>
  </si>
  <si>
    <t>https://drive.emodnet-geology.eu/geoserver/tno/wfs</t>
  </si>
  <si>
    <t>https://drive.emodnet-geology.eu/geoserver/ispra/wfs</t>
  </si>
  <si>
    <t>https://drive.emodnet-geology.eu/geoserver/gsi/wfs</t>
  </si>
  <si>
    <t>https://drive.emodnet-geology.eu/geoserver/bgs/wfs</t>
  </si>
  <si>
    <t>no</t>
  </si>
  <si>
    <t>Daily unique visitors</t>
  </si>
  <si>
    <t>Returning</t>
  </si>
  <si>
    <t>Unique pageviews</t>
  </si>
  <si>
    <t>Download</t>
  </si>
  <si>
    <t>Query form</t>
  </si>
  <si>
    <t>Modelling and mapping</t>
  </si>
  <si>
    <t>Estimating, offer dev.</t>
  </si>
  <si>
    <t>Wind farm planning, EIA report</t>
  </si>
  <si>
    <t>Modelling habitats</t>
  </si>
  <si>
    <t>Thesis</t>
  </si>
  <si>
    <t>Trend is unchanged since last quarter except contribution which may be because few new projects are being planned at this time of hear.</t>
  </si>
  <si>
    <t>Trend is unchanged since last quarter.</t>
  </si>
  <si>
    <t>We do not acquire data in this project.</t>
  </si>
  <si>
    <t>Map requets are implicit in WMS stats. We see a dip usage. Possibly caused by seasonal fluctuations and COVID-19.</t>
  </si>
  <si>
    <t>No change since last report.</t>
  </si>
  <si>
    <t>No published use-cases during this reporting period.</t>
  </si>
  <si>
    <t>The technical setup of monitoring is working satisfactory.</t>
  </si>
  <si>
    <t>Minor improvements made to the web-GIS.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</si>
</sst>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d/m"/>
  </numFmts>
  <fonts count="4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1"/>
      <color rgb="FFFF000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sz val="11"/>
      <color theme="1"/>
      <name val="Calibri"/>
      <family val="2"/>
      <scheme val="minor"/>
    </font>
    <font>
      <sz val="11"/>
      <color theme="1"/>
      <name val="Arial"/>
      <family val="2"/>
    </font>
    <font>
      <b/>
      <sz val="10"/>
      <color rgb="FF333333"/>
      <name val="Open Sans"/>
    </font>
    <font>
      <sz val="11"/>
      <color rgb="FF333333"/>
      <name val="Calibri"/>
      <family val="2"/>
    </font>
    <font>
      <sz val="9"/>
      <color theme="1"/>
      <name val="Arial"/>
      <family val="2"/>
    </font>
    <font>
      <sz val="10"/>
      <color rgb="FF333333"/>
      <name val="Open Sans"/>
    </font>
    <font>
      <b/>
      <sz val="12"/>
      <color rgb="FF333333"/>
      <name val="Open Sans"/>
    </font>
    <font>
      <i/>
      <sz val="10"/>
      <color rgb="FF333333"/>
      <name val="Open Sans"/>
    </font>
    <font>
      <sz val="11"/>
      <name val="Arial"/>
      <family val="2"/>
    </font>
    <font>
      <i/>
      <sz val="11"/>
      <color rgb="FF333333"/>
      <name val="Open Sans"/>
    </font>
    <font>
      <sz val="11"/>
      <color rgb="FF333333"/>
      <name val="Open Sans"/>
    </font>
    <font>
      <i/>
      <sz val="9"/>
      <name val="Open Sans"/>
    </font>
    <font>
      <sz val="11"/>
      <name val="Calibri"/>
      <family val="2"/>
    </font>
    <font>
      <sz val="9"/>
      <color rgb="FF333333"/>
      <name val="Open Sans"/>
    </font>
    <font>
      <sz val="9"/>
      <color theme="1"/>
      <name val="Calibri"/>
      <family val="2"/>
    </font>
    <font>
      <b/>
      <sz val="9"/>
      <color rgb="FF333333"/>
      <name val="Open Sans"/>
    </font>
    <font>
      <sz val="11"/>
      <color theme="1"/>
      <name val="Arial"/>
      <family val="2"/>
    </font>
    <font>
      <u/>
      <sz val="11"/>
      <color theme="10"/>
      <name val="Calibri"/>
      <family val="2"/>
      <scheme val="minor"/>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DAEEF3"/>
        <bgColor rgb="FFDAEEF3"/>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bottom/>
      <diagonal/>
    </border>
    <border>
      <left style="medium">
        <color rgb="FF92CDDC"/>
      </left>
      <right style="medium">
        <color rgb="FF92CDDC"/>
      </right>
      <top style="medium">
        <color rgb="FF92CDDC"/>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9" fontId="26" fillId="0" borderId="0" applyFont="0" applyFill="0" applyBorder="0" applyAlignment="0" applyProtection="0"/>
    <xf numFmtId="0" fontId="27" fillId="0" borderId="0"/>
    <xf numFmtId="164" fontId="26" fillId="0" borderId="0" applyFont="0" applyFill="0" applyBorder="0" applyAlignment="0" applyProtection="0"/>
    <xf numFmtId="0" fontId="42" fillId="0" borderId="0"/>
    <xf numFmtId="0" fontId="43" fillId="0" borderId="0" applyNumberFormat="0" applyFill="0" applyBorder="0" applyAlignment="0" applyProtection="0"/>
  </cellStyleXfs>
  <cellXfs count="172">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xf numFmtId="0" fontId="4"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1" fillId="0" borderId="1" xfId="0" applyFont="1" applyFill="1" applyBorder="1" applyAlignment="1">
      <alignment horizontal="center" vertical="top" wrapText="1"/>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3" fillId="0"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9" fillId="7" borderId="10" xfId="0" applyFont="1" applyFill="1" applyBorder="1" applyAlignment="1">
      <alignment vertical="center" wrapText="1"/>
    </xf>
    <xf numFmtId="0" fontId="19"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20" fillId="0" borderId="0" xfId="0" applyFont="1" applyAlignment="1">
      <alignment horizontal="justify" vertical="center"/>
    </xf>
    <xf numFmtId="0" fontId="2" fillId="3" borderId="2" xfId="0" applyFont="1" applyFill="1" applyBorder="1" applyAlignment="1">
      <alignment horizontal="center" wrapText="1"/>
    </xf>
    <xf numFmtId="0" fontId="21" fillId="0" borderId="0" xfId="0" applyFont="1"/>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2"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3" fillId="0" borderId="0" xfId="0" applyFont="1"/>
    <xf numFmtId="0" fontId="7" fillId="0" borderId="0" xfId="0" applyFont="1"/>
    <xf numFmtId="0" fontId="24" fillId="0" borderId="0" xfId="0" applyFont="1" applyAlignment="1"/>
    <xf numFmtId="0" fontId="1" fillId="0" borderId="0" xfId="0" applyFont="1" applyAlignment="1"/>
    <xf numFmtId="0" fontId="7" fillId="0" borderId="0" xfId="0" applyFont="1" applyAlignment="1">
      <alignment wrapText="1"/>
    </xf>
    <xf numFmtId="0" fontId="23" fillId="0" borderId="0" xfId="0" applyFont="1" applyFill="1"/>
    <xf numFmtId="0" fontId="25" fillId="0" borderId="0" xfId="0" applyFont="1"/>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3" fillId="0" borderId="0" xfId="0" applyFont="1" applyAlignment="1">
      <alignment vertical="top"/>
    </xf>
    <xf numFmtId="0" fontId="4" fillId="2" borderId="13"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14" fontId="3" fillId="0" borderId="1" xfId="0" applyNumberFormat="1" applyFont="1" applyBorder="1" applyAlignment="1">
      <alignment horizontal="center" vertical="top"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2" borderId="10" xfId="0" applyFont="1" applyFill="1" applyBorder="1" applyAlignment="1">
      <alignment horizontal="left" vertical="center" wrapText="1"/>
    </xf>
    <xf numFmtId="0" fontId="4" fillId="0" borderId="12" xfId="0" applyFont="1" applyBorder="1" applyAlignment="1">
      <alignment horizontal="left" vertical="center" wrapText="1" indent="3"/>
    </xf>
    <xf numFmtId="0" fontId="4" fillId="0" borderId="10" xfId="0" applyFont="1" applyBorder="1" applyAlignment="1">
      <alignment horizontal="left" vertical="center" wrapText="1" indent="3"/>
    </xf>
    <xf numFmtId="0" fontId="4" fillId="2" borderId="12" xfId="0" applyFont="1" applyFill="1" applyBorder="1" applyAlignment="1">
      <alignment horizontal="left" vertical="center" wrapText="1" indent="3"/>
    </xf>
    <xf numFmtId="0" fontId="4" fillId="2" borderId="10" xfId="0" applyFont="1" applyFill="1" applyBorder="1" applyAlignment="1">
      <alignment horizontal="left" vertical="center" wrapText="1" indent="3"/>
    </xf>
    <xf numFmtId="0" fontId="1" fillId="0" borderId="1" xfId="2" applyFont="1" applyBorder="1" applyAlignment="1">
      <alignment horizontal="left" vertical="center" wrapText="1"/>
    </xf>
    <xf numFmtId="9" fontId="1" fillId="0" borderId="1" xfId="1" applyFont="1" applyBorder="1" applyAlignment="1">
      <alignment horizontal="center" vertical="top" wrapText="1"/>
    </xf>
    <xf numFmtId="9" fontId="1" fillId="0" borderId="1" xfId="1" applyFont="1" applyFill="1" applyBorder="1" applyAlignment="1">
      <alignment horizontal="center" wrapText="1"/>
    </xf>
    <xf numFmtId="9" fontId="1" fillId="0" borderId="1" xfId="0" applyNumberFormat="1" applyFont="1" applyBorder="1" applyAlignment="1">
      <alignment horizontal="left" vertical="center" wrapText="1"/>
    </xf>
    <xf numFmtId="0" fontId="29" fillId="0" borderId="0" xfId="0" applyFont="1"/>
    <xf numFmtId="0" fontId="0" fillId="0" borderId="0" xfId="0" applyFont="1" applyAlignment="1"/>
    <xf numFmtId="0" fontId="30" fillId="0" borderId="0" xfId="0" applyFont="1" applyAlignment="1">
      <alignment vertical="center"/>
    </xf>
    <xf numFmtId="165" fontId="1" fillId="4" borderId="1" xfId="3" applyNumberFormat="1" applyFont="1" applyFill="1" applyBorder="1" applyAlignment="1">
      <alignment horizontal="center" vertical="center" wrapText="1"/>
    </xf>
    <xf numFmtId="0" fontId="31" fillId="0" borderId="0" xfId="0" applyFont="1"/>
    <xf numFmtId="0" fontId="32" fillId="0" borderId="0" xfId="0" applyFont="1"/>
    <xf numFmtId="0" fontId="33" fillId="6" borderId="7" xfId="0" applyFont="1" applyFill="1" applyBorder="1" applyAlignment="1">
      <alignment horizontal="center" vertical="center" wrapText="1"/>
    </xf>
    <xf numFmtId="14" fontId="35" fillId="0" borderId="0" xfId="0" applyNumberFormat="1" applyFont="1" applyAlignment="1">
      <alignment horizontal="center" vertical="center" wrapText="1"/>
    </xf>
    <xf numFmtId="0" fontId="35" fillId="0" borderId="7" xfId="0" applyFont="1" applyBorder="1" applyAlignment="1">
      <alignment horizontal="center" vertical="center" wrapText="1"/>
    </xf>
    <xf numFmtId="0" fontId="31" fillId="6" borderId="7" xfId="0" applyFont="1" applyFill="1" applyBorder="1" applyAlignment="1">
      <alignment vertical="center" wrapText="1"/>
    </xf>
    <xf numFmtId="0" fontId="35" fillId="0" borderId="0" xfId="0" applyFont="1" applyAlignment="1">
      <alignment horizontal="center" wrapText="1"/>
    </xf>
    <xf numFmtId="0" fontId="35" fillId="0" borderId="7" xfId="0" applyFont="1" applyBorder="1" applyAlignment="1">
      <alignment horizontal="center" wrapText="1"/>
    </xf>
    <xf numFmtId="166" fontId="35" fillId="0" borderId="7" xfId="0" applyNumberFormat="1" applyFont="1" applyBorder="1" applyAlignment="1">
      <alignment horizontal="center" wrapText="1"/>
    </xf>
    <xf numFmtId="0" fontId="36" fillId="0" borderId="7" xfId="0" applyFont="1" applyBorder="1" applyAlignment="1">
      <alignment horizontal="center" wrapText="1"/>
    </xf>
    <xf numFmtId="0" fontId="33" fillId="0" borderId="7" xfId="0" applyFont="1" applyBorder="1" applyAlignment="1">
      <alignment horizontal="left" vertical="center" wrapText="1"/>
    </xf>
    <xf numFmtId="0" fontId="37" fillId="0" borderId="7" xfId="0" applyFont="1" applyBorder="1" applyAlignment="1"/>
    <xf numFmtId="0" fontId="35" fillId="0" borderId="7" xfId="0" applyFont="1" applyBorder="1" applyAlignment="1">
      <alignment horizontal="center"/>
    </xf>
    <xf numFmtId="0" fontId="36" fillId="0" borderId="7" xfId="0" quotePrefix="1" applyFont="1" applyBorder="1" applyAlignment="1">
      <alignment horizontal="center"/>
    </xf>
    <xf numFmtId="0" fontId="38" fillId="0" borderId="7" xfId="0" applyFont="1" applyBorder="1"/>
    <xf numFmtId="0" fontId="38" fillId="0" borderId="7" xfId="0" applyFont="1" applyBorder="1" applyAlignment="1"/>
    <xf numFmtId="0" fontId="31" fillId="6" borderId="15" xfId="0" applyFont="1" applyFill="1" applyBorder="1" applyAlignment="1">
      <alignment vertical="center" wrapText="1"/>
    </xf>
    <xf numFmtId="0" fontId="36" fillId="0" borderId="7" xfId="0" quotePrefix="1" applyFont="1" applyBorder="1" applyAlignment="1">
      <alignment horizontal="center" wrapText="1"/>
    </xf>
    <xf numFmtId="0" fontId="35" fillId="0" borderId="7" xfId="0" quotePrefix="1" applyFont="1" applyBorder="1" applyAlignment="1">
      <alignment horizontal="center" wrapText="1"/>
    </xf>
    <xf numFmtId="0" fontId="33"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39" fillId="0" borderId="0" xfId="0" applyFont="1"/>
    <xf numFmtId="0" fontId="40" fillId="0" borderId="0" xfId="0" applyFont="1"/>
    <xf numFmtId="0" fontId="41" fillId="0" borderId="0" xfId="0" applyFont="1" applyAlignment="1">
      <alignment vertical="center"/>
    </xf>
    <xf numFmtId="0" fontId="39" fillId="0" borderId="0" xfId="0" applyFont="1" applyAlignment="1">
      <alignment vertical="center"/>
    </xf>
    <xf numFmtId="0" fontId="41" fillId="0" borderId="0" xfId="0" applyFont="1"/>
    <xf numFmtId="0" fontId="23" fillId="0" borderId="0" xfId="0" applyFont="1" applyAlignment="1">
      <alignment horizontal="left"/>
    </xf>
    <xf numFmtId="14" fontId="1" fillId="0" borderId="1" xfId="0" applyNumberFormat="1" applyFont="1" applyFill="1" applyBorder="1" applyAlignment="1">
      <alignment horizontal="left" vertical="center" wrapText="1"/>
    </xf>
    <xf numFmtId="0" fontId="4" fillId="0" borderId="13" xfId="0" applyFont="1" applyBorder="1" applyAlignment="1">
      <alignment vertical="center" wrapText="1"/>
    </xf>
    <xf numFmtId="0" fontId="4" fillId="2" borderId="10" xfId="0" applyFont="1" applyFill="1" applyBorder="1" applyAlignment="1">
      <alignment horizontal="justify" vertical="center" wrapText="1"/>
    </xf>
    <xf numFmtId="9" fontId="1" fillId="0" borderId="1" xfId="0" applyNumberFormat="1" applyFont="1" applyBorder="1" applyAlignment="1">
      <alignment vertical="center" wrapText="1"/>
    </xf>
    <xf numFmtId="0" fontId="43" fillId="0" borderId="1" xfId="5" applyBorder="1"/>
    <xf numFmtId="0" fontId="1" fillId="0" borderId="1" xfId="0" applyFont="1" applyBorder="1"/>
    <xf numFmtId="14" fontId="3" fillId="0" borderId="0" xfId="0" applyNumberFormat="1" applyFont="1" applyBorder="1" applyAlignment="1">
      <alignment horizontal="center" vertical="top" wrapText="1"/>
    </xf>
    <xf numFmtId="0" fontId="8" fillId="0" borderId="0" xfId="0" applyFo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8" fillId="7" borderId="8"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33" fillId="0" borderId="15" xfId="0" applyFont="1" applyBorder="1" applyAlignment="1">
      <alignment horizontal="center" vertical="center" wrapText="1"/>
    </xf>
    <xf numFmtId="0" fontId="34" fillId="0" borderId="16" xfId="0" applyFont="1" applyBorder="1"/>
    <xf numFmtId="0" fontId="39" fillId="0" borderId="0" xfId="0" applyFont="1" applyAlignment="1">
      <alignment horizontal="left" vertical="center" wrapText="1"/>
    </xf>
    <xf numFmtId="0" fontId="0" fillId="0" borderId="0" xfId="0" applyFont="1" applyAlignment="1"/>
    <xf numFmtId="0" fontId="28" fillId="8" borderId="14" xfId="0" applyFont="1" applyFill="1" applyBorder="1" applyAlignment="1">
      <alignment horizontal="left" vertical="center" wrapText="1"/>
    </xf>
    <xf numFmtId="0" fontId="34" fillId="0" borderId="17" xfId="0" applyFont="1" applyBorder="1"/>
    <xf numFmtId="0" fontId="33" fillId="6" borderId="15" xfId="0" applyFont="1" applyFill="1" applyBorder="1" applyAlignment="1">
      <alignment horizontal="center" vertical="center" wrapText="1"/>
    </xf>
    <xf numFmtId="0" fontId="28" fillId="0" borderId="14" xfId="0" applyFont="1" applyBorder="1" applyAlignment="1">
      <alignment horizontal="left" vertical="center" wrapText="1"/>
    </xf>
    <xf numFmtId="0" fontId="33" fillId="6" borderId="18" xfId="0" applyFont="1" applyFill="1" applyBorder="1" applyAlignment="1">
      <alignment horizontal="center" vertical="center" wrapText="1"/>
    </xf>
    <xf numFmtId="0" fontId="34" fillId="0" borderId="19" xfId="0" applyFont="1" applyBorder="1"/>
    <xf numFmtId="0" fontId="34" fillId="0" borderId="20" xfId="0" applyFont="1" applyBorder="1"/>
    <xf numFmtId="0" fontId="34" fillId="0" borderId="21" xfId="0" applyFont="1" applyBorder="1"/>
    <xf numFmtId="0" fontId="33" fillId="6" borderId="14" xfId="0" applyFont="1" applyFill="1" applyBorder="1" applyAlignment="1">
      <alignment horizontal="center" vertical="center" wrapText="1"/>
    </xf>
  </cellXfs>
  <cellStyles count="6">
    <cellStyle name="Hyperlink" xfId="5" builtinId="8"/>
    <cellStyle name="Komma 2" xfId="3"/>
    <cellStyle name="Normal" xfId="0" builtinId="0"/>
    <cellStyle name="Normal 2" xfId="2"/>
    <cellStyle name="Normal 3" xfId="4"/>
    <cellStyle name="Percent"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1149350</xdr:colOff>
      <xdr:row>94</xdr:row>
      <xdr:rowOff>0</xdr:rowOff>
    </xdr:from>
    <xdr:ext cx="2133600" cy="264560"/>
    <xdr:sp macro="" textlink="">
      <xdr:nvSpPr>
        <xdr:cNvPr id="4" name="TextBox 3">
          <a:extLst>
            <a:ext uri="{FF2B5EF4-FFF2-40B4-BE49-F238E27FC236}">
              <a16:creationId xmlns:a16="http://schemas.microsoft.com/office/drawing/2014/main" xmlns=""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571500</xdr:colOff>
      <xdr:row>2</xdr:row>
      <xdr:rowOff>123265</xdr:rowOff>
    </xdr:from>
    <xdr:to>
      <xdr:col>16</xdr:col>
      <xdr:colOff>442639</xdr:colOff>
      <xdr:row>25</xdr:row>
      <xdr:rowOff>101988</xdr:rowOff>
    </xdr:to>
    <xdr:pic>
      <xdr:nvPicPr>
        <xdr:cNvPr id="2" name="Billede 1"/>
        <xdr:cNvPicPr>
          <a:picLocks noChangeAspect="1"/>
        </xdr:cNvPicPr>
      </xdr:nvPicPr>
      <xdr:blipFill>
        <a:blip xmlns:r="http://schemas.openxmlformats.org/officeDocument/2006/relationships" r:embed="rId1"/>
        <a:stretch>
          <a:fillRect/>
        </a:stretch>
      </xdr:blipFill>
      <xdr:spPr>
        <a:xfrm>
          <a:off x="3630706" y="504265"/>
          <a:ext cx="8914286" cy="4371429"/>
        </a:xfrm>
        <a:prstGeom prst="rect">
          <a:avLst/>
        </a:prstGeom>
      </xdr:spPr>
    </xdr:pic>
    <xdr:clientData/>
  </xdr:twoCellAnchor>
  <xdr:twoCellAnchor editAs="oneCell">
    <xdr:from>
      <xdr:col>3</xdr:col>
      <xdr:colOff>582706</xdr:colOff>
      <xdr:row>25</xdr:row>
      <xdr:rowOff>168089</xdr:rowOff>
    </xdr:from>
    <xdr:to>
      <xdr:col>16</xdr:col>
      <xdr:colOff>491940</xdr:colOff>
      <xdr:row>50</xdr:row>
      <xdr:rowOff>57165</xdr:rowOff>
    </xdr:to>
    <xdr:pic>
      <xdr:nvPicPr>
        <xdr:cNvPr id="3" name="Billede 2"/>
        <xdr:cNvPicPr>
          <a:picLocks noChangeAspect="1"/>
        </xdr:cNvPicPr>
      </xdr:nvPicPr>
      <xdr:blipFill>
        <a:blip xmlns:r="http://schemas.openxmlformats.org/officeDocument/2006/relationships" r:embed="rId2"/>
        <a:stretch>
          <a:fillRect/>
        </a:stretch>
      </xdr:blipFill>
      <xdr:spPr>
        <a:xfrm>
          <a:off x="3641912" y="4941795"/>
          <a:ext cx="8952381" cy="4371429"/>
        </a:xfrm>
        <a:prstGeom prst="rect">
          <a:avLst/>
        </a:prstGeom>
      </xdr:spPr>
    </xdr:pic>
    <xdr:clientData/>
  </xdr:twoCellAnchor>
  <xdr:twoCellAnchor editAs="oneCell">
    <xdr:from>
      <xdr:col>3</xdr:col>
      <xdr:colOff>560294</xdr:colOff>
      <xdr:row>50</xdr:row>
      <xdr:rowOff>78441</xdr:rowOff>
    </xdr:from>
    <xdr:to>
      <xdr:col>16</xdr:col>
      <xdr:colOff>460004</xdr:colOff>
      <xdr:row>86</xdr:row>
      <xdr:rowOff>157186</xdr:rowOff>
    </xdr:to>
    <xdr:pic>
      <xdr:nvPicPr>
        <xdr:cNvPr id="4" name="Billede 3"/>
        <xdr:cNvPicPr>
          <a:picLocks noChangeAspect="1"/>
        </xdr:cNvPicPr>
      </xdr:nvPicPr>
      <xdr:blipFill>
        <a:blip xmlns:r="http://schemas.openxmlformats.org/officeDocument/2006/relationships" r:embed="rId3"/>
        <a:stretch>
          <a:fillRect/>
        </a:stretch>
      </xdr:blipFill>
      <xdr:spPr>
        <a:xfrm>
          <a:off x="3619500" y="9334500"/>
          <a:ext cx="8942857" cy="65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481852</xdr:colOff>
      <xdr:row>3</xdr:row>
      <xdr:rowOff>145676</xdr:rowOff>
    </xdr:from>
    <xdr:to>
      <xdr:col>15</xdr:col>
      <xdr:colOff>460003</xdr:colOff>
      <xdr:row>14</xdr:row>
      <xdr:rowOff>10967</xdr:rowOff>
    </xdr:to>
    <xdr:pic>
      <xdr:nvPicPr>
        <xdr:cNvPr id="2" name="Billede 1"/>
        <xdr:cNvPicPr>
          <a:picLocks noChangeAspect="1"/>
        </xdr:cNvPicPr>
      </xdr:nvPicPr>
      <xdr:blipFill>
        <a:blip xmlns:r="http://schemas.openxmlformats.org/officeDocument/2006/relationships" r:embed="rId1"/>
        <a:stretch>
          <a:fillRect/>
        </a:stretch>
      </xdr:blipFill>
      <xdr:spPr>
        <a:xfrm>
          <a:off x="2790264" y="717176"/>
          <a:ext cx="8942857" cy="19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104775</xdr:colOff>
      <xdr:row>2</xdr:row>
      <xdr:rowOff>28575</xdr:rowOff>
    </xdr:from>
    <xdr:to>
      <xdr:col>21</xdr:col>
      <xdr:colOff>598794</xdr:colOff>
      <xdr:row>28</xdr:row>
      <xdr:rowOff>189859</xdr:rowOff>
    </xdr:to>
    <xdr:pic>
      <xdr:nvPicPr>
        <xdr:cNvPr id="2" name="Billede 1"/>
        <xdr:cNvPicPr>
          <a:picLocks noChangeAspect="1"/>
        </xdr:cNvPicPr>
      </xdr:nvPicPr>
      <xdr:blipFill>
        <a:blip xmlns:r="http://schemas.openxmlformats.org/officeDocument/2006/relationships" r:embed="rId1"/>
        <a:stretch>
          <a:fillRect/>
        </a:stretch>
      </xdr:blipFill>
      <xdr:spPr>
        <a:xfrm>
          <a:off x="4343400" y="409575"/>
          <a:ext cx="10247619" cy="5123809"/>
        </a:xfrm>
        <a:prstGeom prst="rect">
          <a:avLst/>
        </a:prstGeom>
      </xdr:spPr>
    </xdr:pic>
    <xdr:clientData/>
  </xdr:twoCellAnchor>
  <xdr:twoCellAnchor editAs="oneCell">
    <xdr:from>
      <xdr:col>5</xdr:col>
      <xdr:colOff>0</xdr:colOff>
      <xdr:row>30</xdr:row>
      <xdr:rowOff>0</xdr:rowOff>
    </xdr:from>
    <xdr:to>
      <xdr:col>21</xdr:col>
      <xdr:colOff>494019</xdr:colOff>
      <xdr:row>56</xdr:row>
      <xdr:rowOff>142237</xdr:rowOff>
    </xdr:to>
    <xdr:pic>
      <xdr:nvPicPr>
        <xdr:cNvPr id="3" name="Billede 2"/>
        <xdr:cNvPicPr>
          <a:picLocks noChangeAspect="1"/>
        </xdr:cNvPicPr>
      </xdr:nvPicPr>
      <xdr:blipFill>
        <a:blip xmlns:r="http://schemas.openxmlformats.org/officeDocument/2006/relationships" r:embed="rId2"/>
        <a:stretch>
          <a:fillRect/>
        </a:stretch>
      </xdr:blipFill>
      <xdr:spPr>
        <a:xfrm>
          <a:off x="4238625" y="5743575"/>
          <a:ext cx="10247619" cy="5104762"/>
        </a:xfrm>
        <a:prstGeom prst="rect">
          <a:avLst/>
        </a:prstGeom>
      </xdr:spPr>
    </xdr:pic>
    <xdr:clientData/>
  </xdr:twoCellAnchor>
  <xdr:twoCellAnchor editAs="oneCell">
    <xdr:from>
      <xdr:col>5</xdr:col>
      <xdr:colOff>76200</xdr:colOff>
      <xdr:row>57</xdr:row>
      <xdr:rowOff>76200</xdr:rowOff>
    </xdr:from>
    <xdr:to>
      <xdr:col>21</xdr:col>
      <xdr:colOff>560695</xdr:colOff>
      <xdr:row>71</xdr:row>
      <xdr:rowOff>9199</xdr:rowOff>
    </xdr:to>
    <xdr:pic>
      <xdr:nvPicPr>
        <xdr:cNvPr id="4" name="Billede 3"/>
        <xdr:cNvPicPr>
          <a:picLocks noChangeAspect="1"/>
        </xdr:cNvPicPr>
      </xdr:nvPicPr>
      <xdr:blipFill>
        <a:blip xmlns:r="http://schemas.openxmlformats.org/officeDocument/2006/relationships" r:embed="rId3"/>
        <a:stretch>
          <a:fillRect/>
        </a:stretch>
      </xdr:blipFill>
      <xdr:spPr>
        <a:xfrm>
          <a:off x="4314825" y="10953750"/>
          <a:ext cx="10238095" cy="2609524"/>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emodnet-geology.eu/geoserver/bgr/wfs" TargetMode="External"/><Relationship Id="rId13" Type="http://schemas.openxmlformats.org/officeDocument/2006/relationships/printerSettings" Target="../printerSettings/printerSettings6.bin"/><Relationship Id="rId3" Type="http://schemas.openxmlformats.org/officeDocument/2006/relationships/hyperlink" Target="https://drive.emodnet-geology.eu/geoserver/tno/wms" TargetMode="External"/><Relationship Id="rId7" Type="http://schemas.openxmlformats.org/officeDocument/2006/relationships/hyperlink" Target="https://drive.emodnet-geology.eu/geoserver/gtk/wfs" TargetMode="External"/><Relationship Id="rId12" Type="http://schemas.openxmlformats.org/officeDocument/2006/relationships/hyperlink" Target="https://drive.emodnet-geology.eu/geoserver/bgs/wfs" TargetMode="External"/><Relationship Id="rId2" Type="http://schemas.openxmlformats.org/officeDocument/2006/relationships/hyperlink" Target="https://drive.emodnet-geology.eu/geoserver/bgr/wms" TargetMode="External"/><Relationship Id="rId1" Type="http://schemas.openxmlformats.org/officeDocument/2006/relationships/hyperlink" Target="https://drive.emodnet-geology.eu/geoserver/gtk/wms" TargetMode="External"/><Relationship Id="rId6" Type="http://schemas.openxmlformats.org/officeDocument/2006/relationships/hyperlink" Target="https://drive.emodnet-geology.eu/geoserver/bgs/wms" TargetMode="External"/><Relationship Id="rId11" Type="http://schemas.openxmlformats.org/officeDocument/2006/relationships/hyperlink" Target="https://drive.emodnet-geology.eu/geoserver/gsi/wfs" TargetMode="External"/><Relationship Id="rId5" Type="http://schemas.openxmlformats.org/officeDocument/2006/relationships/hyperlink" Target="https://drive.emodnet-geology.eu/geoserver/gsi/wms" TargetMode="External"/><Relationship Id="rId10" Type="http://schemas.openxmlformats.org/officeDocument/2006/relationships/hyperlink" Target="https://drive.emodnet-geology.eu/geoserver/ispra/wfs" TargetMode="External"/><Relationship Id="rId4" Type="http://schemas.openxmlformats.org/officeDocument/2006/relationships/hyperlink" Target="https://drive.emodnet-geology.eu/geoserver/ispra/wms" TargetMode="External"/><Relationship Id="rId9" Type="http://schemas.openxmlformats.org/officeDocument/2006/relationships/hyperlink" Target="https://drive.emodnet-geology.eu/geoserver/tno/wfs"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85" zoomScaleNormal="85" workbookViewId="0">
      <selection activeCell="B6" sqref="B6"/>
    </sheetView>
  </sheetViews>
  <sheetFormatPr defaultRowHeight="14.5"/>
  <cols>
    <col min="1" max="1" width="14" bestFit="1" customWidth="1"/>
    <col min="2" max="2" width="27.1796875" customWidth="1"/>
    <col min="5" max="5" width="13.453125" customWidth="1"/>
    <col min="6" max="6" width="20.7265625" customWidth="1"/>
    <col min="7" max="7" width="14.1796875" customWidth="1"/>
    <col min="8" max="8" width="14.7265625" bestFit="1" customWidth="1"/>
  </cols>
  <sheetData>
    <row r="1" spans="1:8" s="17" customFormat="1" ht="14">
      <c r="A1" s="19" t="s">
        <v>0</v>
      </c>
      <c r="B1" s="19" t="s">
        <v>1</v>
      </c>
      <c r="C1" s="7"/>
      <c r="D1" s="7"/>
      <c r="E1" s="2" t="s">
        <v>11</v>
      </c>
      <c r="F1" s="2" t="s">
        <v>12</v>
      </c>
      <c r="G1" s="2" t="s">
        <v>13</v>
      </c>
      <c r="H1" s="2" t="s">
        <v>14</v>
      </c>
    </row>
    <row r="2" spans="1:8" s="17" customFormat="1" ht="23">
      <c r="A2" s="41" t="s">
        <v>2</v>
      </c>
      <c r="B2" s="11" t="s">
        <v>2</v>
      </c>
      <c r="C2" s="7"/>
      <c r="D2" s="7"/>
      <c r="E2" s="10" t="s">
        <v>2</v>
      </c>
      <c r="F2" s="11" t="s">
        <v>15</v>
      </c>
      <c r="G2" s="11" t="s">
        <v>16</v>
      </c>
      <c r="H2" s="11" t="s">
        <v>17</v>
      </c>
    </row>
    <row r="3" spans="1:8" s="17" customFormat="1" ht="57.5">
      <c r="A3" s="41" t="s">
        <v>3</v>
      </c>
      <c r="B3" s="29" t="s">
        <v>51</v>
      </c>
      <c r="C3" s="7"/>
      <c r="D3" s="7"/>
      <c r="E3" s="10" t="s">
        <v>3</v>
      </c>
      <c r="F3" s="11" t="s">
        <v>18</v>
      </c>
      <c r="G3" s="11" t="s">
        <v>16</v>
      </c>
      <c r="H3" s="11" t="s">
        <v>19</v>
      </c>
    </row>
    <row r="4" spans="1:8" s="17" customFormat="1" ht="80.5">
      <c r="A4" s="41" t="s">
        <v>4</v>
      </c>
      <c r="B4" s="11" t="s">
        <v>5</v>
      </c>
      <c r="C4" s="7"/>
      <c r="D4" s="7"/>
      <c r="E4" s="10" t="s">
        <v>4</v>
      </c>
      <c r="F4" s="11" t="s">
        <v>20</v>
      </c>
      <c r="G4" s="11" t="s">
        <v>16</v>
      </c>
      <c r="H4" s="11" t="s">
        <v>19</v>
      </c>
    </row>
    <row r="5" spans="1:8" s="17" customFormat="1" ht="92">
      <c r="A5" s="41" t="s">
        <v>6</v>
      </c>
      <c r="B5" s="11" t="s">
        <v>7</v>
      </c>
      <c r="C5" s="7"/>
      <c r="D5" s="7"/>
      <c r="E5" s="10" t="s">
        <v>6</v>
      </c>
      <c r="F5" s="11" t="s">
        <v>21</v>
      </c>
      <c r="G5" s="11" t="s">
        <v>22</v>
      </c>
      <c r="H5" s="11" t="s">
        <v>23</v>
      </c>
    </row>
    <row r="6" spans="1:8" s="17" customFormat="1" ht="80.5">
      <c r="A6" s="41" t="s">
        <v>8</v>
      </c>
      <c r="B6" s="25" t="s">
        <v>37</v>
      </c>
      <c r="C6" s="7"/>
      <c r="D6" s="7"/>
      <c r="E6" s="10" t="s">
        <v>8</v>
      </c>
      <c r="F6" s="11" t="s">
        <v>15</v>
      </c>
      <c r="G6" s="11" t="s">
        <v>24</v>
      </c>
      <c r="H6" s="11" t="s">
        <v>17</v>
      </c>
    </row>
    <row r="7" spans="1:8" s="17" customFormat="1" ht="57.5">
      <c r="A7" s="41" t="s">
        <v>9</v>
      </c>
      <c r="B7" s="11" t="s">
        <v>49</v>
      </c>
      <c r="C7" s="7"/>
      <c r="D7" s="7"/>
      <c r="E7" s="10" t="s">
        <v>9</v>
      </c>
      <c r="F7" s="11" t="s">
        <v>25</v>
      </c>
      <c r="G7" s="11" t="s">
        <v>48</v>
      </c>
      <c r="H7" s="11" t="s">
        <v>50</v>
      </c>
    </row>
    <row r="8" spans="1:8" s="17" customFormat="1" ht="115">
      <c r="A8" s="41" t="s">
        <v>10</v>
      </c>
      <c r="B8" s="11" t="s">
        <v>45</v>
      </c>
      <c r="C8" s="7"/>
      <c r="D8" s="7"/>
      <c r="E8" s="152" t="s">
        <v>10</v>
      </c>
      <c r="F8" s="153" t="s">
        <v>26</v>
      </c>
      <c r="G8" s="153" t="s">
        <v>16</v>
      </c>
      <c r="H8" s="3" t="s">
        <v>47</v>
      </c>
    </row>
    <row r="9" spans="1:8" s="17" customFormat="1" ht="24">
      <c r="A9" s="7"/>
      <c r="B9" s="7"/>
      <c r="C9" s="7"/>
      <c r="D9" s="7"/>
      <c r="E9" s="152"/>
      <c r="F9" s="153"/>
      <c r="G9" s="153"/>
      <c r="H9" s="20" t="s">
        <v>46</v>
      </c>
    </row>
    <row r="10" spans="1:8" s="17" customFormat="1" ht="14">
      <c r="E10" s="7" t="s">
        <v>30</v>
      </c>
      <c r="F10" s="21"/>
      <c r="G10" s="21"/>
      <c r="H10" s="21"/>
    </row>
    <row r="11" spans="1:8" s="17" customFormat="1" ht="14">
      <c r="E11" s="7" t="s">
        <v>31</v>
      </c>
      <c r="F11" s="21"/>
      <c r="G11" s="21"/>
      <c r="H11" s="21"/>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3"/>
  <sheetViews>
    <sheetView topLeftCell="A52" zoomScale="85" zoomScaleNormal="85" workbookViewId="0">
      <selection activeCell="X46" sqref="X46"/>
    </sheetView>
  </sheetViews>
  <sheetFormatPr defaultColWidth="8.81640625" defaultRowHeight="14"/>
  <cols>
    <col min="1" max="1" width="19.81640625" style="82" customWidth="1"/>
    <col min="2" max="2" width="11.81640625" style="82" customWidth="1"/>
    <col min="3" max="3" width="14.1796875" style="82" customWidth="1"/>
    <col min="4" max="4" width="14.81640625" style="82" customWidth="1"/>
    <col min="5" max="5" width="14.7265625" style="82" customWidth="1"/>
    <col min="6" max="6" width="17" style="82" customWidth="1"/>
    <col min="7" max="16384" width="8.81640625" style="82"/>
  </cols>
  <sheetData>
    <row r="1" spans="1:7">
      <c r="A1" s="79" t="s">
        <v>249</v>
      </c>
    </row>
    <row r="2" spans="1:7" ht="15.5">
      <c r="A2" s="6" t="s">
        <v>66</v>
      </c>
    </row>
    <row r="3" spans="1:7" s="60" customFormat="1">
      <c r="A3" s="55" t="s">
        <v>68</v>
      </c>
      <c r="B3" s="55"/>
      <c r="C3" s="55"/>
      <c r="D3" s="82"/>
      <c r="E3" s="82"/>
      <c r="F3" s="82"/>
    </row>
    <row r="4" spans="1:7" ht="30" customHeight="1">
      <c r="A4" s="76" t="s">
        <v>40</v>
      </c>
      <c r="B4" s="76" t="s">
        <v>41</v>
      </c>
      <c r="C4" s="76" t="s">
        <v>69</v>
      </c>
    </row>
    <row r="5" spans="1:7">
      <c r="A5" s="101">
        <v>44013</v>
      </c>
      <c r="B5" s="46" t="s">
        <v>323</v>
      </c>
      <c r="C5" s="38" t="s">
        <v>67</v>
      </c>
    </row>
    <row r="6" spans="1:7">
      <c r="A6" s="82" t="s">
        <v>447</v>
      </c>
      <c r="B6" s="82">
        <v>2000</v>
      </c>
    </row>
    <row r="7" spans="1:7">
      <c r="A7" s="82" t="s">
        <v>448</v>
      </c>
      <c r="B7" s="37">
        <v>826</v>
      </c>
      <c r="C7" s="37"/>
      <c r="D7" s="37"/>
      <c r="E7" s="35"/>
      <c r="F7" s="35"/>
      <c r="G7" s="35"/>
    </row>
    <row r="8" spans="1:7">
      <c r="A8" s="35" t="s">
        <v>449</v>
      </c>
      <c r="B8" s="35">
        <v>5000</v>
      </c>
      <c r="C8" s="35"/>
      <c r="D8" s="35"/>
      <c r="E8" s="35"/>
      <c r="F8" s="35"/>
      <c r="G8" s="35"/>
    </row>
    <row r="9" spans="1:7">
      <c r="A9" s="35"/>
      <c r="B9" s="35"/>
      <c r="C9" s="35"/>
      <c r="D9" s="35"/>
      <c r="E9" s="35"/>
      <c r="F9" s="35"/>
      <c r="G9" s="35"/>
    </row>
    <row r="10" spans="1:7" s="60" customFormat="1">
      <c r="D10" s="82"/>
      <c r="E10" s="82"/>
      <c r="F10" s="82"/>
    </row>
    <row r="11" spans="1:7">
      <c r="G11" s="35"/>
    </row>
    <row r="12" spans="1:7" ht="19.899999999999999" customHeight="1">
      <c r="G12" s="35"/>
    </row>
    <row r="13" spans="1:7">
      <c r="G13" s="35"/>
    </row>
    <row r="14" spans="1:7">
      <c r="G14" s="35"/>
    </row>
    <row r="15" spans="1:7">
      <c r="A15" s="80"/>
      <c r="B15" s="80"/>
      <c r="C15" s="81"/>
      <c r="G15" s="35"/>
    </row>
    <row r="16" spans="1:7">
      <c r="A16" s="80"/>
      <c r="B16" s="80"/>
      <c r="C16" s="81"/>
      <c r="G16" s="35"/>
    </row>
    <row r="17" spans="1:7">
      <c r="A17" s="80"/>
      <c r="B17" s="80"/>
      <c r="C17" s="81"/>
      <c r="G17" s="35"/>
    </row>
    <row r="18" spans="1:7">
      <c r="A18" s="80"/>
      <c r="B18" s="80"/>
      <c r="C18" s="81"/>
      <c r="G18" s="35"/>
    </row>
    <row r="19" spans="1:7">
      <c r="A19" s="80"/>
      <c r="B19" s="80"/>
      <c r="C19" s="81"/>
      <c r="G19" s="35"/>
    </row>
    <row r="20" spans="1:7">
      <c r="A20" s="80"/>
      <c r="B20" s="80"/>
      <c r="C20" s="81"/>
      <c r="G20" s="35"/>
    </row>
    <row r="21" spans="1:7">
      <c r="A21" s="80"/>
      <c r="B21" s="80"/>
      <c r="C21" s="81"/>
      <c r="G21" s="35"/>
    </row>
    <row r="22" spans="1:7">
      <c r="A22" s="80"/>
      <c r="B22" s="80"/>
      <c r="C22" s="81"/>
      <c r="G22" s="35"/>
    </row>
    <row r="23" spans="1:7">
      <c r="A23" s="80"/>
      <c r="B23" s="80"/>
      <c r="C23" s="81"/>
      <c r="G23" s="35"/>
    </row>
    <row r="24" spans="1:7">
      <c r="A24" s="80"/>
      <c r="B24" s="80"/>
      <c r="C24" s="81"/>
      <c r="G24" s="35"/>
    </row>
    <row r="25" spans="1:7">
      <c r="A25" s="80"/>
      <c r="B25" s="80"/>
      <c r="C25" s="81"/>
      <c r="G25" s="35"/>
    </row>
    <row r="26" spans="1:7">
      <c r="A26" s="80"/>
      <c r="B26" s="80"/>
      <c r="C26" s="81"/>
      <c r="G26" s="35"/>
    </row>
    <row r="27" spans="1:7">
      <c r="A27" s="55" t="s">
        <v>70</v>
      </c>
      <c r="B27" s="55"/>
      <c r="C27" s="55"/>
      <c r="G27" s="35"/>
    </row>
    <row r="28" spans="1:7">
      <c r="A28" s="76" t="s">
        <v>40</v>
      </c>
      <c r="B28" s="76" t="s">
        <v>41</v>
      </c>
      <c r="C28" s="76" t="s">
        <v>69</v>
      </c>
      <c r="G28" s="35"/>
    </row>
    <row r="29" spans="1:7">
      <c r="A29" s="101">
        <v>44013</v>
      </c>
      <c r="B29" s="46" t="s">
        <v>323</v>
      </c>
      <c r="C29" s="38" t="s">
        <v>67</v>
      </c>
      <c r="G29" s="35"/>
    </row>
    <row r="30" spans="1:7">
      <c r="A30" s="80"/>
      <c r="B30" s="80"/>
      <c r="C30" s="81"/>
      <c r="G30" s="35"/>
    </row>
    <row r="31" spans="1:7">
      <c r="A31" s="80"/>
      <c r="B31" s="80"/>
      <c r="C31" s="81"/>
      <c r="G31" s="35"/>
    </row>
    <row r="32" spans="1:7">
      <c r="A32" s="80"/>
      <c r="B32" s="80"/>
      <c r="C32" s="81"/>
      <c r="G32" s="35"/>
    </row>
    <row r="33" spans="1:7">
      <c r="A33" s="80"/>
      <c r="B33" s="80"/>
      <c r="C33" s="81"/>
      <c r="G33" s="35"/>
    </row>
    <row r="39" spans="1:7">
      <c r="A39" s="36"/>
      <c r="B39" s="8"/>
      <c r="C39" s="8"/>
      <c r="D39" s="8"/>
      <c r="E39" s="8"/>
      <c r="F39" s="8"/>
      <c r="G39" s="35"/>
    </row>
    <row r="40" spans="1:7">
      <c r="A40" s="35"/>
      <c r="B40" s="35"/>
      <c r="C40" s="35"/>
      <c r="D40" s="35"/>
      <c r="E40" s="35"/>
      <c r="F40" s="35"/>
      <c r="G40" s="35"/>
    </row>
    <row r="41" spans="1:7">
      <c r="A41" s="7"/>
      <c r="B41" s="83"/>
      <c r="C41" s="83"/>
      <c r="D41" s="83"/>
      <c r="E41" s="83"/>
      <c r="F41" s="83"/>
      <c r="G41" s="35"/>
    </row>
    <row r="42" spans="1:7">
      <c r="B42" s="83"/>
      <c r="C42" s="83"/>
      <c r="D42" s="83"/>
      <c r="E42" s="83"/>
      <c r="F42" s="83"/>
      <c r="G42" s="35"/>
    </row>
    <row r="43" spans="1:7">
      <c r="B43" s="35"/>
      <c r="C43" s="35"/>
      <c r="D43" s="35"/>
      <c r="E43" s="35"/>
      <c r="F43" s="35"/>
      <c r="G43" s="35"/>
    </row>
  </sheetData>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5"/>
  <sheetViews>
    <sheetView topLeftCell="A46" zoomScale="85" zoomScaleNormal="85" workbookViewId="0">
      <selection activeCell="D80" sqref="D80"/>
    </sheetView>
  </sheetViews>
  <sheetFormatPr defaultColWidth="8.81640625" defaultRowHeight="14"/>
  <cols>
    <col min="1" max="2" width="17.26953125" style="82" customWidth="1"/>
    <col min="3" max="3" width="22.7265625" style="82" customWidth="1"/>
    <col min="4" max="4" width="13.81640625" style="82" customWidth="1"/>
    <col min="5" max="16384" width="8.81640625" style="82"/>
  </cols>
  <sheetData>
    <row r="1" spans="1:5" s="75" customFormat="1" ht="14.5">
      <c r="A1" s="79" t="s">
        <v>275</v>
      </c>
    </row>
    <row r="2" spans="1:5" ht="15.5">
      <c r="A2" s="6" t="s">
        <v>214</v>
      </c>
      <c r="B2" s="83"/>
      <c r="C2" s="83"/>
      <c r="D2" s="8"/>
      <c r="E2" s="83"/>
    </row>
    <row r="3" spans="1:5">
      <c r="A3" s="79" t="s">
        <v>250</v>
      </c>
    </row>
    <row r="4" spans="1:5">
      <c r="A4" s="68" t="s">
        <v>40</v>
      </c>
      <c r="B4" s="68" t="s">
        <v>41</v>
      </c>
      <c r="D4" s="8"/>
      <c r="E4" s="83"/>
    </row>
    <row r="5" spans="1:5">
      <c r="A5" s="101">
        <v>44013</v>
      </c>
      <c r="B5" s="46" t="s">
        <v>323</v>
      </c>
      <c r="D5" s="8"/>
      <c r="E5" s="83"/>
    </row>
    <row r="6" spans="1:5">
      <c r="A6" s="150"/>
      <c r="B6" s="45"/>
      <c r="D6" s="8"/>
      <c r="E6" s="83"/>
    </row>
    <row r="7" spans="1:5">
      <c r="A7" s="150"/>
      <c r="B7" s="45"/>
      <c r="D7" s="8"/>
      <c r="E7" s="83"/>
    </row>
    <row r="8" spans="1:5">
      <c r="A8" s="150"/>
      <c r="B8" s="45"/>
      <c r="D8" s="8"/>
      <c r="E8" s="83"/>
    </row>
    <row r="9" spans="1:5">
      <c r="A9" s="150"/>
      <c r="B9" s="45"/>
      <c r="D9" s="8"/>
      <c r="E9" s="83"/>
    </row>
    <row r="10" spans="1:5">
      <c r="A10" s="150"/>
      <c r="B10" s="45"/>
      <c r="D10" s="8"/>
      <c r="E10" s="83"/>
    </row>
    <row r="11" spans="1:5">
      <c r="A11" s="150"/>
      <c r="B11" s="45"/>
      <c r="D11" s="8"/>
      <c r="E11" s="83"/>
    </row>
    <row r="12" spans="1:5">
      <c r="A12" s="150"/>
      <c r="B12" s="45"/>
      <c r="D12" s="8"/>
      <c r="E12" s="83"/>
    </row>
    <row r="13" spans="1:5" ht="16.5" customHeight="1">
      <c r="A13" s="6"/>
      <c r="B13" s="8"/>
      <c r="C13" s="8"/>
      <c r="D13" s="8"/>
      <c r="E13" s="83"/>
    </row>
    <row r="14" spans="1:5" ht="16.5" customHeight="1">
      <c r="A14" s="6"/>
      <c r="B14" s="8"/>
      <c r="C14" s="8"/>
      <c r="D14" s="8"/>
      <c r="E14" s="83"/>
    </row>
    <row r="15" spans="1:5" ht="15.5">
      <c r="A15" s="6"/>
      <c r="B15" s="8"/>
      <c r="C15" s="8"/>
      <c r="D15" s="8"/>
      <c r="E15" s="83"/>
    </row>
    <row r="16" spans="1:5" ht="15.5">
      <c r="A16" s="118" t="s">
        <v>410</v>
      </c>
      <c r="B16" s="117"/>
      <c r="C16" s="117"/>
      <c r="D16" s="117"/>
      <c r="E16" s="113"/>
    </row>
    <row r="17" spans="1:6" ht="30.75" customHeight="1">
      <c r="A17" s="163" t="s">
        <v>411</v>
      </c>
      <c r="B17" s="119" t="s">
        <v>40</v>
      </c>
      <c r="C17" s="119" t="s">
        <v>41</v>
      </c>
      <c r="D17" s="165" t="s">
        <v>71</v>
      </c>
      <c r="E17" s="160"/>
    </row>
    <row r="18" spans="1:6" ht="26.25" customHeight="1">
      <c r="A18" s="164"/>
      <c r="B18" s="120">
        <v>44013</v>
      </c>
      <c r="C18" s="121" t="s">
        <v>3</v>
      </c>
      <c r="D18" s="159">
        <v>63</v>
      </c>
      <c r="E18" s="160"/>
      <c r="F18" s="83"/>
    </row>
    <row r="19" spans="1:6">
      <c r="A19" s="166" t="s">
        <v>72</v>
      </c>
      <c r="B19" s="167" t="s">
        <v>73</v>
      </c>
      <c r="C19" s="168"/>
      <c r="D19" s="171" t="s">
        <v>412</v>
      </c>
      <c r="E19" s="171" t="s">
        <v>413</v>
      </c>
      <c r="F19" s="83"/>
    </row>
    <row r="20" spans="1:6">
      <c r="A20" s="164"/>
      <c r="B20" s="169"/>
      <c r="C20" s="170"/>
      <c r="D20" s="164"/>
      <c r="E20" s="164"/>
      <c r="F20" s="83"/>
    </row>
    <row r="21" spans="1:6" ht="14.5">
      <c r="A21" s="122" t="s">
        <v>74</v>
      </c>
      <c r="B21" s="123" t="s">
        <v>75</v>
      </c>
      <c r="C21" s="124"/>
      <c r="D21" s="125">
        <v>43811</v>
      </c>
      <c r="E21" s="126" t="s">
        <v>77</v>
      </c>
      <c r="F21" s="83"/>
    </row>
    <row r="22" spans="1:6" ht="14.5">
      <c r="A22" s="127" t="s">
        <v>76</v>
      </c>
      <c r="B22" s="124"/>
      <c r="C22" s="128"/>
      <c r="D22" s="129">
        <v>3</v>
      </c>
      <c r="E22" s="130" t="s">
        <v>414</v>
      </c>
      <c r="F22" s="83"/>
    </row>
    <row r="23" spans="1:6" ht="14.5">
      <c r="A23" s="127" t="s">
        <v>78</v>
      </c>
      <c r="B23" s="131"/>
      <c r="C23" s="132"/>
      <c r="D23" s="129">
        <v>3</v>
      </c>
      <c r="E23" s="130" t="s">
        <v>415</v>
      </c>
      <c r="F23" s="83"/>
    </row>
    <row r="24" spans="1:6" ht="14.5">
      <c r="A24" s="127" t="s">
        <v>79</v>
      </c>
      <c r="B24" s="131"/>
      <c r="C24" s="132"/>
      <c r="D24" s="129">
        <v>3</v>
      </c>
      <c r="E24" s="130" t="s">
        <v>415</v>
      </c>
      <c r="F24" s="83"/>
    </row>
    <row r="25" spans="1:6" ht="14.5">
      <c r="A25" s="127" t="s">
        <v>80</v>
      </c>
      <c r="B25" s="124"/>
      <c r="C25" s="128"/>
      <c r="D25" s="129">
        <v>3</v>
      </c>
      <c r="E25" s="130" t="s">
        <v>414</v>
      </c>
      <c r="F25" s="83"/>
    </row>
    <row r="26" spans="1:6" ht="14.5">
      <c r="A26" s="122" t="s">
        <v>81</v>
      </c>
      <c r="B26" s="124" t="s">
        <v>75</v>
      </c>
      <c r="C26" s="124"/>
      <c r="D26" s="124" t="s">
        <v>416</v>
      </c>
      <c r="E26" s="126" t="s">
        <v>77</v>
      </c>
      <c r="F26" s="83"/>
    </row>
    <row r="27" spans="1:6" ht="14.5">
      <c r="A27" s="127" t="s">
        <v>82</v>
      </c>
      <c r="B27" s="131"/>
      <c r="C27" s="128" t="s">
        <v>417</v>
      </c>
      <c r="D27" s="129">
        <v>1</v>
      </c>
      <c r="E27" s="130" t="s">
        <v>415</v>
      </c>
      <c r="F27" s="83"/>
    </row>
    <row r="28" spans="1:6" ht="26">
      <c r="A28" s="127" t="s">
        <v>83</v>
      </c>
      <c r="B28" s="124"/>
      <c r="C28" s="132"/>
      <c r="D28" s="129">
        <v>3</v>
      </c>
      <c r="E28" s="130" t="s">
        <v>415</v>
      </c>
      <c r="F28" s="83"/>
    </row>
    <row r="29" spans="1:6" ht="14.5">
      <c r="A29" s="127" t="s">
        <v>84</v>
      </c>
      <c r="B29" s="124"/>
      <c r="C29" s="132"/>
      <c r="D29" s="129">
        <v>3</v>
      </c>
      <c r="E29" s="130" t="s">
        <v>415</v>
      </c>
      <c r="F29" s="83"/>
    </row>
    <row r="30" spans="1:6" ht="14.5">
      <c r="A30" s="127" t="s">
        <v>85</v>
      </c>
      <c r="B30" s="124"/>
      <c r="C30" s="132"/>
      <c r="D30" s="129">
        <v>3</v>
      </c>
      <c r="E30" s="130" t="s">
        <v>415</v>
      </c>
      <c r="F30" s="83"/>
    </row>
    <row r="31" spans="1:6" ht="14.5">
      <c r="A31" s="127" t="s">
        <v>86</v>
      </c>
      <c r="B31" s="124"/>
      <c r="C31" s="132"/>
      <c r="D31" s="129">
        <v>3</v>
      </c>
      <c r="E31" s="130" t="s">
        <v>415</v>
      </c>
      <c r="F31" s="83"/>
    </row>
    <row r="32" spans="1:6" ht="14.5">
      <c r="A32" s="133" t="s">
        <v>87</v>
      </c>
      <c r="B32" s="124" t="s">
        <v>75</v>
      </c>
      <c r="C32" s="124"/>
      <c r="D32" s="124" t="s">
        <v>418</v>
      </c>
      <c r="E32" s="126" t="s">
        <v>77</v>
      </c>
      <c r="F32" s="83"/>
    </row>
    <row r="33" spans="1:6" ht="14.5">
      <c r="A33" s="127" t="s">
        <v>88</v>
      </c>
      <c r="B33" s="124"/>
      <c r="C33" s="132"/>
      <c r="D33" s="129">
        <v>3</v>
      </c>
      <c r="E33" s="130" t="s">
        <v>415</v>
      </c>
      <c r="F33" s="83"/>
    </row>
    <row r="34" spans="1:6" ht="14.5">
      <c r="A34" s="127" t="s">
        <v>89</v>
      </c>
      <c r="B34" s="124"/>
      <c r="C34" s="132"/>
      <c r="D34" s="129">
        <v>3</v>
      </c>
      <c r="E34" s="130" t="s">
        <v>415</v>
      </c>
      <c r="F34" s="83"/>
    </row>
    <row r="35" spans="1:6" ht="14.5">
      <c r="A35" s="127" t="s">
        <v>90</v>
      </c>
      <c r="B35" s="124"/>
      <c r="C35" s="128" t="s">
        <v>419</v>
      </c>
      <c r="D35" s="129">
        <v>1</v>
      </c>
      <c r="E35" s="130" t="s">
        <v>415</v>
      </c>
      <c r="F35" s="83"/>
    </row>
    <row r="36" spans="1:6" ht="14.5">
      <c r="A36" s="127" t="s">
        <v>91</v>
      </c>
      <c r="B36" s="124"/>
      <c r="C36" s="132"/>
      <c r="D36" s="129">
        <v>0</v>
      </c>
      <c r="E36" s="130" t="s">
        <v>415</v>
      </c>
      <c r="F36" s="83"/>
    </row>
    <row r="37" spans="1:6" ht="14.5">
      <c r="A37" s="127" t="s">
        <v>92</v>
      </c>
      <c r="B37" s="124"/>
      <c r="C37" s="132"/>
      <c r="D37" s="129">
        <v>0</v>
      </c>
      <c r="E37" s="130" t="s">
        <v>415</v>
      </c>
      <c r="F37" s="83"/>
    </row>
    <row r="38" spans="1:6" ht="14.5">
      <c r="A38" s="127" t="s">
        <v>93</v>
      </c>
      <c r="B38" s="124"/>
      <c r="C38" s="124"/>
      <c r="D38" s="124">
        <v>3</v>
      </c>
      <c r="E38" s="134" t="s">
        <v>415</v>
      </c>
      <c r="F38" s="83"/>
    </row>
    <row r="39" spans="1:6" ht="14.5">
      <c r="A39" s="127" t="s">
        <v>94</v>
      </c>
      <c r="B39" s="124"/>
      <c r="C39" s="124"/>
      <c r="D39" s="124">
        <v>3</v>
      </c>
      <c r="E39" s="130" t="s">
        <v>415</v>
      </c>
      <c r="F39" s="83"/>
    </row>
    <row r="40" spans="1:6" ht="14.5">
      <c r="A40" s="133" t="s">
        <v>95</v>
      </c>
      <c r="B40" s="124" t="s">
        <v>75</v>
      </c>
      <c r="C40" s="124"/>
      <c r="D40" s="124" t="s">
        <v>420</v>
      </c>
      <c r="E40" s="126" t="s">
        <v>77</v>
      </c>
      <c r="F40" s="83"/>
    </row>
    <row r="41" spans="1:6" ht="14.5">
      <c r="A41" s="127" t="s">
        <v>96</v>
      </c>
      <c r="B41" s="124"/>
      <c r="C41" s="132"/>
      <c r="D41" s="129">
        <v>0</v>
      </c>
      <c r="E41" s="130" t="s">
        <v>415</v>
      </c>
      <c r="F41" s="83"/>
    </row>
    <row r="42" spans="1:6" ht="14.5">
      <c r="A42" s="127" t="s">
        <v>97</v>
      </c>
      <c r="B42" s="124"/>
      <c r="C42" s="132" t="s">
        <v>421</v>
      </c>
      <c r="D42" s="129">
        <v>1</v>
      </c>
      <c r="E42" s="130" t="s">
        <v>414</v>
      </c>
      <c r="F42" s="83"/>
    </row>
    <row r="43" spans="1:6" ht="14.5">
      <c r="A43" s="127" t="s">
        <v>98</v>
      </c>
      <c r="B43" s="124"/>
      <c r="C43" s="132"/>
      <c r="D43" s="129">
        <v>3</v>
      </c>
      <c r="E43" s="130" t="s">
        <v>414</v>
      </c>
      <c r="F43" s="83"/>
    </row>
    <row r="44" spans="1:6" ht="26">
      <c r="A44" s="127" t="s">
        <v>99</v>
      </c>
      <c r="B44" s="124"/>
      <c r="C44" s="132"/>
      <c r="D44" s="129">
        <v>3</v>
      </c>
      <c r="E44" s="130" t="s">
        <v>415</v>
      </c>
      <c r="F44" s="83"/>
    </row>
    <row r="45" spans="1:6" ht="14.5">
      <c r="A45" s="127" t="s">
        <v>100</v>
      </c>
      <c r="B45" s="124"/>
      <c r="C45" s="132"/>
      <c r="D45" s="129">
        <v>3</v>
      </c>
      <c r="E45" s="130" t="s">
        <v>415</v>
      </c>
      <c r="F45" s="83"/>
    </row>
    <row r="46" spans="1:6" ht="26">
      <c r="A46" s="127" t="s">
        <v>101</v>
      </c>
      <c r="B46" s="124"/>
      <c r="C46" s="132"/>
      <c r="D46" s="129">
        <v>3</v>
      </c>
      <c r="E46" s="130" t="s">
        <v>415</v>
      </c>
      <c r="F46" s="83"/>
    </row>
    <row r="47" spans="1:6" ht="14.5">
      <c r="A47" s="127" t="s">
        <v>102</v>
      </c>
      <c r="B47" s="124"/>
      <c r="C47" s="128"/>
      <c r="D47" s="129">
        <v>3</v>
      </c>
      <c r="E47" s="130" t="s">
        <v>414</v>
      </c>
      <c r="F47" s="83"/>
    </row>
    <row r="48" spans="1:6" ht="14.5">
      <c r="A48" s="133" t="s">
        <v>103</v>
      </c>
      <c r="B48" s="124" t="s">
        <v>75</v>
      </c>
      <c r="C48" s="124"/>
      <c r="D48" s="125">
        <v>43988</v>
      </c>
      <c r="E48" s="126" t="s">
        <v>77</v>
      </c>
      <c r="F48" s="83"/>
    </row>
    <row r="49" spans="1:7" ht="14.5">
      <c r="A49" s="127" t="s">
        <v>104</v>
      </c>
      <c r="B49" s="124"/>
      <c r="C49" s="132"/>
      <c r="D49" s="129">
        <v>3</v>
      </c>
      <c r="E49" s="130" t="s">
        <v>415</v>
      </c>
      <c r="F49" s="83"/>
    </row>
    <row r="50" spans="1:7" ht="26">
      <c r="A50" s="127" t="s">
        <v>119</v>
      </c>
      <c r="B50" s="124"/>
      <c r="C50" s="132"/>
      <c r="D50" s="129">
        <v>3</v>
      </c>
      <c r="E50" s="130" t="s">
        <v>415</v>
      </c>
      <c r="F50" s="83"/>
    </row>
    <row r="51" spans="1:7" ht="14.5">
      <c r="A51" s="133" t="s">
        <v>105</v>
      </c>
      <c r="B51" s="124" t="s">
        <v>75</v>
      </c>
      <c r="C51" s="124"/>
      <c r="D51" s="125">
        <v>43619</v>
      </c>
      <c r="E51" s="126" t="s">
        <v>77</v>
      </c>
      <c r="F51" s="83"/>
    </row>
    <row r="52" spans="1:7" ht="14.5">
      <c r="A52" s="127" t="s">
        <v>106</v>
      </c>
      <c r="B52" s="124"/>
      <c r="C52" s="124"/>
      <c r="D52" s="129">
        <v>3</v>
      </c>
      <c r="E52" s="130" t="s">
        <v>415</v>
      </c>
      <c r="F52" s="83"/>
    </row>
    <row r="53" spans="1:7" ht="14.5">
      <c r="A53" s="127" t="s">
        <v>107</v>
      </c>
      <c r="B53" s="124"/>
      <c r="C53" s="124"/>
      <c r="D53" s="135" t="s">
        <v>422</v>
      </c>
      <c r="E53" s="134" t="s">
        <v>415</v>
      </c>
      <c r="F53" s="83"/>
    </row>
    <row r="54" spans="1:7" ht="26">
      <c r="A54" s="127" t="s">
        <v>108</v>
      </c>
      <c r="B54" s="124"/>
      <c r="C54" s="124"/>
      <c r="D54" s="135" t="s">
        <v>422</v>
      </c>
      <c r="E54" s="134" t="s">
        <v>415</v>
      </c>
      <c r="F54" s="83"/>
    </row>
    <row r="55" spans="1:7" ht="14.5">
      <c r="A55" s="127" t="s">
        <v>109</v>
      </c>
      <c r="B55" s="124"/>
      <c r="C55" s="124"/>
      <c r="D55" s="124">
        <v>0</v>
      </c>
      <c r="E55" s="134" t="s">
        <v>415</v>
      </c>
      <c r="F55" s="83"/>
    </row>
    <row r="56" spans="1:7">
      <c r="A56" s="133" t="s">
        <v>110</v>
      </c>
      <c r="B56" s="159"/>
      <c r="C56" s="160"/>
      <c r="D56" s="136"/>
      <c r="E56" s="137" t="s">
        <v>77</v>
      </c>
      <c r="F56" s="83"/>
    </row>
    <row r="57" spans="1:7" ht="14.5">
      <c r="A57" s="138" t="s">
        <v>111</v>
      </c>
      <c r="B57" s="113"/>
      <c r="C57" s="113"/>
      <c r="D57" s="113"/>
      <c r="E57" s="113"/>
      <c r="F57" s="83"/>
    </row>
    <row r="58" spans="1:7">
      <c r="A58" s="161" t="s">
        <v>112</v>
      </c>
      <c r="B58" s="162"/>
      <c r="C58" s="162"/>
      <c r="D58" s="162"/>
      <c r="E58" s="162"/>
      <c r="F58" s="83"/>
    </row>
    <row r="59" spans="1:7">
      <c r="A59" s="162"/>
      <c r="B59" s="162"/>
      <c r="C59" s="162"/>
      <c r="D59" s="162"/>
      <c r="E59" s="162"/>
      <c r="F59" s="84"/>
      <c r="G59" s="84"/>
    </row>
    <row r="60" spans="1:7">
      <c r="A60" s="139"/>
      <c r="B60" s="139"/>
      <c r="C60" s="139"/>
      <c r="D60" s="139"/>
      <c r="E60" s="139"/>
      <c r="F60" s="84"/>
      <c r="G60" s="84"/>
    </row>
    <row r="61" spans="1:7">
      <c r="A61" s="117"/>
      <c r="B61" s="117"/>
      <c r="C61" s="117"/>
      <c r="D61" s="117"/>
      <c r="E61" s="117"/>
      <c r="F61" s="84"/>
      <c r="G61" s="84"/>
    </row>
    <row r="62" spans="1:7">
      <c r="A62" s="140" t="s">
        <v>423</v>
      </c>
      <c r="B62" s="139"/>
      <c r="C62" s="139"/>
      <c r="D62" s="138"/>
      <c r="E62" s="138"/>
      <c r="F62" s="85"/>
      <c r="G62" s="85"/>
    </row>
    <row r="63" spans="1:7">
      <c r="A63" s="140" t="s">
        <v>424</v>
      </c>
      <c r="B63" s="139"/>
      <c r="C63" s="139"/>
      <c r="D63" s="138"/>
      <c r="E63" s="138"/>
      <c r="F63" s="40"/>
      <c r="G63" s="40"/>
    </row>
    <row r="64" spans="1:7">
      <c r="A64" s="140" t="s">
        <v>113</v>
      </c>
      <c r="B64" s="139"/>
      <c r="C64" s="139"/>
      <c r="D64" s="139"/>
      <c r="E64" s="139"/>
      <c r="F64" s="40"/>
      <c r="G64" s="40"/>
    </row>
    <row r="65" spans="1:7">
      <c r="A65" s="141" t="s">
        <v>114</v>
      </c>
      <c r="B65" s="139"/>
      <c r="C65" s="139"/>
      <c r="D65" s="139"/>
      <c r="E65" s="139"/>
      <c r="F65" s="40"/>
      <c r="G65" s="40"/>
    </row>
    <row r="66" spans="1:7">
      <c r="A66" s="141" t="s">
        <v>115</v>
      </c>
      <c r="B66" s="139"/>
      <c r="C66" s="139"/>
      <c r="D66" s="139"/>
      <c r="E66" s="139"/>
      <c r="F66" s="84"/>
      <c r="G66" s="84"/>
    </row>
    <row r="67" spans="1:7">
      <c r="A67" s="141" t="s">
        <v>116</v>
      </c>
      <c r="B67" s="139"/>
      <c r="C67" s="139"/>
      <c r="D67" s="139"/>
      <c r="E67" s="139"/>
      <c r="F67" s="84"/>
      <c r="G67" s="84"/>
    </row>
    <row r="68" spans="1:7">
      <c r="A68" s="142" t="s">
        <v>117</v>
      </c>
      <c r="B68" s="138"/>
      <c r="C68" s="138"/>
      <c r="D68" s="138"/>
      <c r="E68" s="138"/>
      <c r="F68" s="84"/>
      <c r="G68" s="84"/>
    </row>
    <row r="69" spans="1:7">
      <c r="A69" s="141" t="s">
        <v>118</v>
      </c>
      <c r="B69" s="139"/>
      <c r="C69" s="139"/>
      <c r="D69" s="139"/>
      <c r="E69" s="139"/>
      <c r="F69" s="40"/>
      <c r="G69" s="40"/>
    </row>
    <row r="70" spans="1:7" ht="14.5">
      <c r="A70" s="114"/>
      <c r="B70" s="114"/>
      <c r="C70" s="114"/>
      <c r="D70" s="114"/>
      <c r="E70" s="114"/>
      <c r="F70" s="84"/>
      <c r="G70" s="84"/>
    </row>
    <row r="71" spans="1:7" ht="14.5">
      <c r="A71" s="114"/>
      <c r="B71" s="114"/>
      <c r="C71" s="114"/>
      <c r="D71" s="114"/>
      <c r="E71" s="114"/>
    </row>
    <row r="73" spans="1:7">
      <c r="A73" s="90" t="s">
        <v>244</v>
      </c>
      <c r="B73" s="91"/>
      <c r="C73" s="92"/>
    </row>
    <row r="74" spans="1:7" ht="50">
      <c r="A74" s="94" t="s">
        <v>264</v>
      </c>
      <c r="B74" s="94" t="s">
        <v>463</v>
      </c>
      <c r="C74" s="95"/>
    </row>
    <row r="75" spans="1:7" ht="25">
      <c r="A75" s="94" t="s">
        <v>263</v>
      </c>
      <c r="B75" s="50" t="s">
        <v>464</v>
      </c>
      <c r="C75" s="50"/>
    </row>
  </sheetData>
  <mergeCells count="9">
    <mergeCell ref="B56:C56"/>
    <mergeCell ref="A58:E59"/>
    <mergeCell ref="A17:A18"/>
    <mergeCell ref="D17:E17"/>
    <mergeCell ref="A19:A20"/>
    <mergeCell ref="B19:C20"/>
    <mergeCell ref="D19:D20"/>
    <mergeCell ref="E19:E20"/>
    <mergeCell ref="D18:E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4"/>
  <sheetViews>
    <sheetView topLeftCell="A52" workbookViewId="0">
      <selection activeCell="D75" sqref="D75"/>
    </sheetView>
  </sheetViews>
  <sheetFormatPr defaultRowHeight="14.5"/>
  <cols>
    <col min="1" max="1" width="16.453125" customWidth="1"/>
    <col min="2" max="2" width="19.7265625" customWidth="1"/>
  </cols>
  <sheetData>
    <row r="1" spans="1:1" s="75" customFormat="1">
      <c r="A1" s="79" t="s">
        <v>249</v>
      </c>
    </row>
    <row r="2" spans="1:1" s="75" customFormat="1">
      <c r="A2" s="79" t="s">
        <v>275</v>
      </c>
    </row>
    <row r="3" spans="1:1" ht="15.5">
      <c r="A3" s="6" t="s">
        <v>153</v>
      </c>
    </row>
    <row r="31" spans="1:1" ht="15.5">
      <c r="A31" s="6" t="s">
        <v>154</v>
      </c>
    </row>
    <row r="60" spans="1:1" ht="15.5">
      <c r="A60" s="6" t="s">
        <v>155</v>
      </c>
    </row>
    <row r="71" spans="1:3">
      <c r="A71" s="90" t="s">
        <v>244</v>
      </c>
      <c r="B71" s="91"/>
      <c r="C71" s="92"/>
    </row>
    <row r="72" spans="1:3" ht="87.5">
      <c r="A72" s="94" t="s">
        <v>265</v>
      </c>
      <c r="B72" s="94" t="s">
        <v>457</v>
      </c>
      <c r="C72" s="82"/>
    </row>
    <row r="73" spans="1:3" ht="37.5">
      <c r="A73" s="94" t="s">
        <v>266</v>
      </c>
      <c r="B73" s="50" t="s">
        <v>458</v>
      </c>
      <c r="C73" s="8"/>
    </row>
    <row r="74" spans="1:3" ht="37.5">
      <c r="A74" s="94" t="s">
        <v>267</v>
      </c>
      <c r="B74" s="50" t="s">
        <v>458</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B15" sqref="B15"/>
    </sheetView>
  </sheetViews>
  <sheetFormatPr defaultColWidth="8.81640625" defaultRowHeight="14"/>
  <cols>
    <col min="1" max="1" width="80.7265625" style="82" customWidth="1"/>
    <col min="2" max="2" width="80.26953125" style="82" customWidth="1"/>
    <col min="3" max="16384" width="8.81640625" style="82"/>
  </cols>
  <sheetData>
    <row r="1" spans="1:2" ht="16" thickBot="1">
      <c r="A1" s="154" t="s">
        <v>216</v>
      </c>
      <c r="B1" s="155"/>
    </row>
    <row r="2" spans="1:2" ht="14.5" thickBot="1">
      <c r="A2" s="69" t="s">
        <v>217</v>
      </c>
      <c r="B2" s="70" t="s">
        <v>218</v>
      </c>
    </row>
    <row r="3" spans="1:2">
      <c r="A3" s="102" t="s">
        <v>219</v>
      </c>
      <c r="B3" s="145"/>
    </row>
    <row r="4" spans="1:2" ht="14.5" thickBot="1">
      <c r="A4" s="105" t="s">
        <v>220</v>
      </c>
      <c r="B4" s="89" t="str">
        <f>'1.1(Data)'!B52</f>
        <v>We do not acquire data in this project.</v>
      </c>
    </row>
    <row r="5" spans="1:2" ht="14.5" thickBot="1">
      <c r="A5" s="106" t="s">
        <v>258</v>
      </c>
      <c r="B5" s="89" t="str">
        <f>'1.1(Data)'!B53</f>
        <v>We do not acquire data in this project.</v>
      </c>
    </row>
    <row r="6" spans="1:2" ht="14.5" thickBot="1">
      <c r="A6" s="96" t="s">
        <v>222</v>
      </c>
      <c r="B6" s="146"/>
    </row>
    <row r="7" spans="1:2" ht="38.25" customHeight="1" thickBot="1">
      <c r="A7" s="107" t="s">
        <v>223</v>
      </c>
      <c r="B7" s="146" t="str">
        <f>'1.2(Products)'!B53</f>
        <v>Data products consisting primarily of points and lines marked with "n/a". Total volume is based on a compressed file format.</v>
      </c>
    </row>
    <row r="8" spans="1:2" ht="60" customHeight="1" thickBot="1">
      <c r="A8" s="108" t="s">
        <v>259</v>
      </c>
      <c r="B8" s="146" t="str">
        <f>'1.2(Products)'!B54</f>
        <v>Map requets are implicit in WMS stats. We see a dip usage. Possibly caused by seasonal fluctuations and COVID-19.</v>
      </c>
    </row>
    <row r="9" spans="1:2" ht="14.5" thickBot="1">
      <c r="A9" s="103" t="s">
        <v>224</v>
      </c>
      <c r="B9" s="71" t="str">
        <f>'2(Data providers)'!A59</f>
        <v>No change since last report.</v>
      </c>
    </row>
    <row r="10" spans="1:2" ht="14.5" thickBot="1">
      <c r="A10" s="104" t="s">
        <v>225</v>
      </c>
      <c r="B10" s="72" t="str">
        <f>'3(Web services)'!A19</f>
        <v>No change since last report.</v>
      </c>
    </row>
    <row r="11" spans="1:2" ht="14.5" thickBot="1">
      <c r="A11" s="103" t="s">
        <v>226</v>
      </c>
      <c r="B11" s="71" t="str">
        <f>'5(User stats)&amp;7(Use case stats)'!B98</f>
        <v>Users are not required to state country of residence. Address is freetext.</v>
      </c>
    </row>
    <row r="12" spans="1:2" ht="14.5" thickBot="1">
      <c r="A12" s="104" t="s">
        <v>227</v>
      </c>
      <c r="B12" s="72" t="str">
        <f>'5(User stats)&amp;7(Use case stats)'!B99</f>
        <v>No published use-cases during this reporting period.</v>
      </c>
    </row>
    <row r="13" spans="1:2" ht="14.5" thickBot="1">
      <c r="A13" s="103" t="s">
        <v>228</v>
      </c>
      <c r="B13" s="71" t="str">
        <f>'9(User friendliness)'!B74</f>
        <v>The technical setup of monitoring is working satisfactory.</v>
      </c>
    </row>
    <row r="14" spans="1:2" ht="14.5" thickBot="1">
      <c r="A14" s="104" t="s">
        <v>229</v>
      </c>
      <c r="B14" s="72" t="str">
        <f>'9(User friendliness)'!B75</f>
        <v>Minor improvements made to the web-GIS.</v>
      </c>
    </row>
    <row r="15" spans="1:2" ht="23.5" thickBot="1">
      <c r="A15" s="103" t="s">
        <v>230</v>
      </c>
      <c r="B15" s="71" t="str">
        <f>'10-12(User stats)'!B72</f>
        <v>Trend is unchanged since last quarter except contribution which may be because few new projects are being planned at this time of hear.</v>
      </c>
    </row>
    <row r="16" spans="1:2" ht="14.5" thickBot="1">
      <c r="A16" s="104" t="s">
        <v>231</v>
      </c>
      <c r="B16" s="72" t="str">
        <f>'10-12(User stats)'!B73</f>
        <v>Trend is unchanged since last quarter.</v>
      </c>
    </row>
    <row r="17" spans="1:2" ht="14.5" thickBot="1">
      <c r="A17" s="103" t="s">
        <v>232</v>
      </c>
      <c r="B17" s="72" t="str">
        <f>'10-12(User stats)'!B74</f>
        <v>Trend is unchanged since last quarter.</v>
      </c>
    </row>
    <row r="18" spans="1:2">
      <c r="A18" s="73"/>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opLeftCell="A16" zoomScale="85" zoomScaleNormal="85" workbookViewId="0">
      <selection activeCell="C53" sqref="C53"/>
    </sheetView>
  </sheetViews>
  <sheetFormatPr defaultColWidth="9.1796875" defaultRowHeight="14"/>
  <cols>
    <col min="1" max="1" width="26.1796875" style="44" customWidth="1"/>
    <col min="2" max="2" width="15.453125" style="44" customWidth="1"/>
    <col min="3" max="3" width="14.453125" style="44" customWidth="1"/>
    <col min="4" max="4" width="16.7265625" style="44" customWidth="1"/>
    <col min="5" max="5" width="15.26953125" style="44" customWidth="1"/>
    <col min="6" max="6" width="16.1796875" style="44" customWidth="1"/>
    <col min="7" max="7" width="14.7265625" style="44" customWidth="1"/>
    <col min="8" max="8" width="15" style="44" customWidth="1"/>
    <col min="9" max="9" width="16.26953125" style="44" customWidth="1"/>
    <col min="10" max="10" width="13" style="44" customWidth="1"/>
    <col min="11" max="11" width="18.81640625" style="44" customWidth="1"/>
    <col min="12" max="12" width="14.1796875" style="44" customWidth="1"/>
    <col min="13" max="13" width="14.26953125" style="44" customWidth="1"/>
    <col min="14" max="14" width="15.1796875" style="44" customWidth="1"/>
    <col min="15" max="15" width="16.1796875" style="44" customWidth="1"/>
    <col min="16" max="16" width="24.7265625" style="44" customWidth="1"/>
    <col min="17" max="17" width="14.54296875" style="44" customWidth="1"/>
    <col min="18" max="18" width="17.7265625" style="44" customWidth="1"/>
    <col min="19" max="19" width="12.1796875" style="44" bestFit="1" customWidth="1"/>
    <col min="20" max="20" width="9.1796875" style="44"/>
    <col min="21" max="21" width="10.26953125" style="44" customWidth="1"/>
    <col min="22" max="22" width="12" style="44" customWidth="1"/>
    <col min="23" max="16384" width="9.1796875" style="44"/>
  </cols>
  <sheetData>
    <row r="1" spans="1:18" ht="15.5">
      <c r="A1" s="43" t="s">
        <v>309</v>
      </c>
    </row>
    <row r="2" spans="1:18" s="82" customFormat="1">
      <c r="A2" s="79" t="s">
        <v>276</v>
      </c>
    </row>
    <row r="3" spans="1:18" s="82" customFormat="1">
      <c r="A3" s="79" t="s">
        <v>233</v>
      </c>
    </row>
    <row r="4" spans="1:18" s="75" customFormat="1" ht="14.5">
      <c r="A4" s="79" t="s">
        <v>275</v>
      </c>
    </row>
    <row r="5" spans="1:18" s="55" customFormat="1">
      <c r="A5" s="59" t="s">
        <v>312</v>
      </c>
    </row>
    <row r="6" spans="1:18" ht="32.25" customHeight="1">
      <c r="A6" s="77" t="s">
        <v>40</v>
      </c>
      <c r="B6" s="77" t="s">
        <v>41</v>
      </c>
      <c r="C6" s="77" t="s">
        <v>57</v>
      </c>
      <c r="H6" s="45"/>
      <c r="I6" s="45"/>
      <c r="J6" s="45"/>
      <c r="K6" s="45"/>
      <c r="L6" s="45"/>
      <c r="M6" s="45"/>
      <c r="N6" s="45"/>
      <c r="O6" s="45"/>
      <c r="P6" s="45"/>
      <c r="Q6" s="45"/>
    </row>
    <row r="7" spans="1:18">
      <c r="A7" s="101">
        <v>44013</v>
      </c>
      <c r="B7" s="46" t="s">
        <v>323</v>
      </c>
      <c r="C7" s="46" t="s">
        <v>19</v>
      </c>
      <c r="E7" s="45"/>
      <c r="F7" s="45"/>
      <c r="G7" s="45"/>
      <c r="H7" s="45"/>
      <c r="I7" s="45"/>
      <c r="J7" s="45"/>
      <c r="K7" s="45"/>
      <c r="L7" s="45"/>
      <c r="M7" s="45"/>
      <c r="N7" s="45"/>
      <c r="O7" s="45"/>
      <c r="P7" s="45"/>
      <c r="Q7" s="45"/>
    </row>
    <row r="8" spans="1:18">
      <c r="B8" s="156" t="s">
        <v>135</v>
      </c>
      <c r="C8" s="157"/>
      <c r="D8" s="156" t="s">
        <v>137</v>
      </c>
      <c r="E8" s="157"/>
      <c r="F8" s="156" t="s">
        <v>125</v>
      </c>
      <c r="G8" s="157"/>
      <c r="H8" s="156" t="s">
        <v>126</v>
      </c>
      <c r="I8" s="157"/>
      <c r="J8" s="156" t="s">
        <v>127</v>
      </c>
      <c r="K8" s="157"/>
      <c r="L8" s="156" t="s">
        <v>128</v>
      </c>
      <c r="M8" s="157"/>
      <c r="N8" s="156" t="s">
        <v>129</v>
      </c>
      <c r="O8" s="157"/>
    </row>
    <row r="9" spans="1:18" ht="50.5">
      <c r="A9" s="27" t="s">
        <v>52</v>
      </c>
      <c r="B9" s="5" t="s">
        <v>166</v>
      </c>
      <c r="C9" s="5" t="s">
        <v>165</v>
      </c>
      <c r="D9" s="5" t="s">
        <v>166</v>
      </c>
      <c r="E9" s="5" t="s">
        <v>165</v>
      </c>
      <c r="F9" s="5" t="s">
        <v>166</v>
      </c>
      <c r="G9" s="5" t="s">
        <v>165</v>
      </c>
      <c r="H9" s="5" t="s">
        <v>166</v>
      </c>
      <c r="I9" s="5" t="s">
        <v>165</v>
      </c>
      <c r="J9" s="5" t="s">
        <v>166</v>
      </c>
      <c r="K9" s="5" t="s">
        <v>165</v>
      </c>
      <c r="L9" s="5" t="s">
        <v>166</v>
      </c>
      <c r="M9" s="5" t="s">
        <v>165</v>
      </c>
      <c r="N9" s="5" t="s">
        <v>166</v>
      </c>
      <c r="O9" s="5" t="s">
        <v>165</v>
      </c>
      <c r="P9" s="33" t="s">
        <v>161</v>
      </c>
      <c r="Q9" s="33" t="s">
        <v>156</v>
      </c>
      <c r="R9" s="33" t="s">
        <v>157</v>
      </c>
    </row>
    <row r="10" spans="1:18">
      <c r="A10" s="47"/>
      <c r="B10" s="47"/>
      <c r="C10" s="47"/>
      <c r="D10" s="47"/>
      <c r="E10" s="47"/>
      <c r="F10" s="47"/>
      <c r="G10" s="47"/>
      <c r="H10" s="47"/>
      <c r="I10" s="47"/>
      <c r="J10" s="47"/>
      <c r="K10" s="47"/>
      <c r="L10" s="47"/>
      <c r="M10" s="47"/>
      <c r="N10" s="47"/>
      <c r="O10" s="47"/>
      <c r="P10" s="49"/>
      <c r="Q10" s="49"/>
      <c r="R10" s="49"/>
    </row>
    <row r="11" spans="1:18">
      <c r="A11" s="47"/>
      <c r="B11" s="47"/>
      <c r="C11" s="47"/>
      <c r="D11" s="47"/>
      <c r="E11" s="47"/>
      <c r="F11" s="47"/>
      <c r="G11" s="47"/>
      <c r="H11" s="47"/>
      <c r="I11" s="47"/>
      <c r="J11" s="47"/>
      <c r="K11" s="47"/>
      <c r="L11" s="47"/>
      <c r="M11" s="47"/>
      <c r="N11" s="47"/>
      <c r="O11" s="47"/>
      <c r="P11" s="49"/>
      <c r="Q11" s="49"/>
      <c r="R11" s="49"/>
    </row>
    <row r="12" spans="1:18">
      <c r="A12" s="47"/>
      <c r="B12" s="47"/>
      <c r="C12" s="47"/>
      <c r="D12" s="47"/>
      <c r="E12" s="47"/>
      <c r="F12" s="47"/>
      <c r="G12" s="47"/>
      <c r="H12" s="47"/>
      <c r="I12" s="47"/>
      <c r="J12" s="47"/>
      <c r="K12" s="47"/>
      <c r="L12" s="47"/>
      <c r="M12" s="47"/>
      <c r="N12" s="47"/>
      <c r="O12" s="47"/>
      <c r="P12" s="49"/>
      <c r="Q12" s="49"/>
      <c r="R12" s="49"/>
    </row>
    <row r="13" spans="1:18">
      <c r="A13" s="47"/>
      <c r="B13" s="47"/>
      <c r="C13" s="47"/>
      <c r="D13" s="47"/>
      <c r="E13" s="47"/>
      <c r="F13" s="47"/>
      <c r="G13" s="47"/>
      <c r="H13" s="47"/>
      <c r="I13" s="47"/>
      <c r="J13" s="47"/>
      <c r="K13" s="47"/>
      <c r="L13" s="47"/>
      <c r="M13" s="47"/>
      <c r="N13" s="47"/>
      <c r="O13" s="47"/>
      <c r="P13" s="49"/>
      <c r="Q13" s="49"/>
      <c r="R13" s="49"/>
    </row>
    <row r="14" spans="1:18">
      <c r="A14" s="47"/>
      <c r="B14" s="47"/>
      <c r="C14" s="47"/>
      <c r="D14" s="47"/>
      <c r="E14" s="47"/>
      <c r="F14" s="47"/>
      <c r="G14" s="47"/>
      <c r="H14" s="47"/>
      <c r="I14" s="47"/>
      <c r="J14" s="47"/>
      <c r="K14" s="47"/>
      <c r="L14" s="47"/>
      <c r="M14" s="47"/>
      <c r="N14" s="47"/>
      <c r="O14" s="47"/>
      <c r="P14" s="49"/>
      <c r="Q14" s="49"/>
      <c r="R14" s="49"/>
    </row>
    <row r="15" spans="1:18">
      <c r="A15" s="47"/>
      <c r="B15" s="47"/>
      <c r="C15" s="47"/>
      <c r="D15" s="47"/>
      <c r="E15" s="47"/>
      <c r="F15" s="47"/>
      <c r="G15" s="47"/>
      <c r="H15" s="47"/>
      <c r="I15" s="47"/>
      <c r="J15" s="47"/>
      <c r="K15" s="47"/>
      <c r="L15" s="47"/>
      <c r="M15" s="47"/>
      <c r="N15" s="47"/>
      <c r="O15" s="47"/>
      <c r="P15" s="49"/>
      <c r="Q15" s="49"/>
      <c r="R15" s="49"/>
    </row>
    <row r="16" spans="1:18">
      <c r="A16" s="47"/>
      <c r="B16" s="48"/>
      <c r="C16" s="48"/>
      <c r="D16" s="48"/>
      <c r="E16" s="48"/>
      <c r="F16" s="48"/>
      <c r="G16" s="48"/>
      <c r="H16" s="48"/>
      <c r="I16" s="48"/>
      <c r="J16" s="48"/>
      <c r="K16" s="48"/>
      <c r="L16" s="48"/>
      <c r="M16" s="48"/>
      <c r="N16" s="48"/>
      <c r="O16" s="48"/>
      <c r="P16" s="49"/>
      <c r="Q16" s="49"/>
      <c r="R16" s="49"/>
    </row>
    <row r="17" spans="1:18">
      <c r="A17" s="47"/>
      <c r="B17" s="48"/>
      <c r="C17" s="48"/>
      <c r="D17" s="48"/>
      <c r="E17" s="48"/>
      <c r="F17" s="48"/>
      <c r="G17" s="48"/>
      <c r="H17" s="48"/>
      <c r="I17" s="48"/>
      <c r="J17" s="48"/>
      <c r="K17" s="48"/>
      <c r="L17" s="48"/>
      <c r="M17" s="48"/>
      <c r="N17" s="48"/>
      <c r="O17" s="48"/>
      <c r="P17" s="49"/>
      <c r="Q17" s="49"/>
      <c r="R17" s="49"/>
    </row>
    <row r="18" spans="1:18" s="50" customFormat="1" ht="13">
      <c r="A18" s="56" t="s">
        <v>122</v>
      </c>
    </row>
    <row r="19" spans="1:18">
      <c r="A19" s="54" t="s">
        <v>136</v>
      </c>
      <c r="B19" s="50"/>
      <c r="C19" s="50"/>
      <c r="D19" s="50"/>
      <c r="E19" s="50"/>
      <c r="F19" s="50"/>
      <c r="G19" s="50"/>
    </row>
    <row r="20" spans="1:18">
      <c r="A20" s="54" t="s">
        <v>53</v>
      </c>
      <c r="B20" s="50"/>
      <c r="C20" s="50"/>
      <c r="D20" s="50"/>
      <c r="E20" s="50"/>
      <c r="F20" s="50"/>
      <c r="G20" s="50"/>
    </row>
    <row r="21" spans="1:18">
      <c r="A21" s="54" t="s">
        <v>236</v>
      </c>
      <c r="B21" s="50"/>
      <c r="C21" s="50"/>
      <c r="D21" s="50"/>
      <c r="E21" s="50"/>
      <c r="F21" s="50"/>
      <c r="G21" s="50"/>
    </row>
    <row r="22" spans="1:18">
      <c r="A22" s="54" t="s">
        <v>237</v>
      </c>
      <c r="B22" s="50"/>
      <c r="C22" s="50"/>
      <c r="D22" s="50"/>
      <c r="E22" s="50"/>
      <c r="F22" s="50"/>
      <c r="G22" s="50"/>
    </row>
    <row r="23" spans="1:18">
      <c r="A23" s="54" t="s">
        <v>143</v>
      </c>
    </row>
    <row r="24" spans="1:18">
      <c r="A24" s="54" t="s">
        <v>238</v>
      </c>
    </row>
    <row r="25" spans="1:18">
      <c r="A25" s="54" t="s">
        <v>239</v>
      </c>
      <c r="B25" s="50"/>
      <c r="C25" s="50"/>
      <c r="D25" s="50"/>
      <c r="E25" s="50"/>
      <c r="F25" s="50"/>
      <c r="G25" s="50"/>
    </row>
    <row r="26" spans="1:18">
      <c r="B26" s="50"/>
      <c r="C26" s="50"/>
      <c r="D26" s="50"/>
      <c r="E26" s="50"/>
      <c r="F26" s="50"/>
      <c r="G26" s="50"/>
    </row>
    <row r="27" spans="1:18">
      <c r="A27" s="51"/>
      <c r="B27" s="50"/>
      <c r="C27" s="50"/>
      <c r="D27" s="50"/>
      <c r="E27" s="50"/>
      <c r="F27" s="50"/>
      <c r="G27" s="50"/>
    </row>
    <row r="28" spans="1:18" s="55" customFormat="1">
      <c r="A28" s="59" t="s">
        <v>163</v>
      </c>
    </row>
    <row r="29" spans="1:18" ht="30" customHeight="1">
      <c r="A29" s="62" t="s">
        <v>40</v>
      </c>
      <c r="B29" s="62" t="s">
        <v>41</v>
      </c>
      <c r="J29" s="50"/>
      <c r="K29" s="50"/>
      <c r="L29" s="50"/>
      <c r="M29" s="50"/>
      <c r="N29" s="50"/>
      <c r="O29" s="50"/>
      <c r="P29" s="50"/>
      <c r="Q29" s="50"/>
      <c r="R29" s="45"/>
    </row>
    <row r="30" spans="1:18">
      <c r="A30" s="101">
        <v>44013</v>
      </c>
      <c r="B30" s="46" t="s">
        <v>323</v>
      </c>
      <c r="C30" s="61"/>
      <c r="J30" s="50"/>
      <c r="K30" s="50"/>
      <c r="L30" s="50"/>
      <c r="M30" s="50"/>
      <c r="N30" s="50"/>
      <c r="O30" s="50"/>
      <c r="P30" s="52"/>
    </row>
    <row r="31" spans="1:18" ht="15.65" customHeight="1">
      <c r="C31" s="156" t="s">
        <v>124</v>
      </c>
      <c r="D31" s="158"/>
      <c r="E31" s="158"/>
      <c r="F31" s="158"/>
      <c r="G31" s="157"/>
      <c r="H31" s="156" t="s">
        <v>168</v>
      </c>
      <c r="I31" s="158"/>
      <c r="J31" s="158"/>
      <c r="K31" s="158"/>
      <c r="L31" s="158"/>
      <c r="M31" s="158"/>
      <c r="N31" s="158"/>
      <c r="O31" s="158"/>
      <c r="P31" s="157"/>
    </row>
    <row r="32" spans="1:18" ht="52">
      <c r="A32" s="27" t="s">
        <v>130</v>
      </c>
      <c r="B32" s="27" t="s">
        <v>159</v>
      </c>
      <c r="C32" s="5" t="s">
        <v>132</v>
      </c>
      <c r="D32" s="5" t="s">
        <v>133</v>
      </c>
      <c r="E32" s="5" t="s">
        <v>242</v>
      </c>
      <c r="F32" s="5" t="s">
        <v>241</v>
      </c>
      <c r="G32" s="78" t="s">
        <v>283</v>
      </c>
      <c r="H32" s="5" t="s">
        <v>299</v>
      </c>
      <c r="I32" s="5" t="s">
        <v>297</v>
      </c>
      <c r="J32" s="78" t="s">
        <v>298</v>
      </c>
      <c r="K32" s="5" t="s">
        <v>296</v>
      </c>
      <c r="L32" s="5" t="s">
        <v>293</v>
      </c>
      <c r="M32" s="78" t="s">
        <v>284</v>
      </c>
      <c r="N32" s="5" t="s">
        <v>243</v>
      </c>
      <c r="O32" s="5" t="s">
        <v>240</v>
      </c>
      <c r="P32" s="78" t="s">
        <v>285</v>
      </c>
    </row>
    <row r="33" spans="1:16">
      <c r="A33" s="53"/>
      <c r="B33" s="53"/>
      <c r="C33" s="53"/>
      <c r="D33" s="53"/>
      <c r="E33" s="53"/>
      <c r="F33" s="53"/>
      <c r="G33" s="53"/>
      <c r="H33" s="53"/>
      <c r="I33" s="53"/>
      <c r="J33" s="53"/>
      <c r="K33" s="53"/>
      <c r="L33" s="53"/>
      <c r="M33" s="53"/>
      <c r="N33" s="53"/>
      <c r="O33" s="53"/>
      <c r="P33" s="53"/>
    </row>
    <row r="34" spans="1:16">
      <c r="A34" s="53"/>
      <c r="B34" s="53"/>
      <c r="C34" s="53"/>
      <c r="D34" s="53"/>
      <c r="E34" s="53"/>
      <c r="F34" s="53"/>
      <c r="G34" s="53"/>
      <c r="H34" s="53"/>
      <c r="I34" s="53"/>
      <c r="J34" s="53"/>
      <c r="K34" s="53"/>
      <c r="L34" s="53"/>
      <c r="M34" s="53"/>
      <c r="N34" s="53"/>
      <c r="O34" s="53"/>
      <c r="P34" s="53"/>
    </row>
    <row r="35" spans="1:16">
      <c r="A35" s="53"/>
      <c r="B35" s="53"/>
      <c r="C35" s="53"/>
      <c r="D35" s="53"/>
      <c r="E35" s="53"/>
      <c r="F35" s="53"/>
      <c r="G35" s="53"/>
      <c r="H35" s="53"/>
      <c r="I35" s="53"/>
      <c r="J35" s="53"/>
      <c r="K35" s="53"/>
      <c r="L35" s="53"/>
      <c r="M35" s="53"/>
      <c r="N35" s="53"/>
      <c r="O35" s="53"/>
      <c r="P35" s="53"/>
    </row>
    <row r="36" spans="1:16">
      <c r="A36" s="53"/>
      <c r="B36" s="53"/>
      <c r="C36" s="53"/>
      <c r="D36" s="53"/>
      <c r="E36" s="53"/>
      <c r="F36" s="53"/>
      <c r="G36" s="53"/>
      <c r="H36" s="53"/>
      <c r="I36" s="53"/>
      <c r="J36" s="53"/>
      <c r="K36" s="53"/>
      <c r="L36" s="53"/>
      <c r="M36" s="53"/>
      <c r="N36" s="53"/>
      <c r="O36" s="53"/>
      <c r="P36" s="53"/>
    </row>
    <row r="37" spans="1:16">
      <c r="A37" s="53"/>
      <c r="B37" s="53"/>
      <c r="C37" s="53"/>
      <c r="D37" s="53"/>
      <c r="E37" s="53"/>
      <c r="F37" s="53"/>
      <c r="G37" s="53"/>
      <c r="H37" s="53"/>
      <c r="I37" s="53"/>
      <c r="J37" s="53"/>
      <c r="K37" s="53"/>
      <c r="L37" s="53"/>
      <c r="M37" s="53"/>
      <c r="N37" s="53"/>
      <c r="O37" s="53"/>
      <c r="P37" s="53"/>
    </row>
    <row r="38" spans="1:16">
      <c r="A38" s="53"/>
      <c r="B38" s="53"/>
      <c r="C38" s="53"/>
      <c r="D38" s="53"/>
      <c r="E38" s="53"/>
      <c r="F38" s="53"/>
      <c r="G38" s="53"/>
      <c r="H38" s="53"/>
      <c r="I38" s="53"/>
      <c r="J38" s="53"/>
      <c r="K38" s="53"/>
      <c r="L38" s="53"/>
      <c r="M38" s="53"/>
      <c r="N38" s="53"/>
      <c r="O38" s="53"/>
      <c r="P38" s="53"/>
    </row>
    <row r="39" spans="1:16">
      <c r="A39" s="53"/>
      <c r="B39" s="53"/>
      <c r="C39" s="53"/>
      <c r="D39" s="53"/>
      <c r="E39" s="53"/>
      <c r="F39" s="53"/>
      <c r="G39" s="53"/>
      <c r="H39" s="53"/>
      <c r="I39" s="53"/>
      <c r="J39" s="53"/>
      <c r="K39" s="53"/>
      <c r="L39" s="53"/>
      <c r="M39" s="53"/>
      <c r="N39" s="53"/>
      <c r="O39" s="53"/>
      <c r="P39" s="53"/>
    </row>
    <row r="40" spans="1:16">
      <c r="A40" s="53"/>
      <c r="B40" s="53"/>
      <c r="C40" s="53"/>
      <c r="D40" s="53"/>
      <c r="E40" s="53"/>
      <c r="F40" s="53"/>
      <c r="G40" s="53"/>
      <c r="H40" s="53"/>
      <c r="I40" s="53"/>
      <c r="J40" s="53"/>
      <c r="K40" s="53"/>
      <c r="L40" s="53"/>
      <c r="M40" s="53"/>
      <c r="N40" s="53"/>
      <c r="O40" s="53"/>
      <c r="P40" s="53"/>
    </row>
    <row r="41" spans="1:16">
      <c r="A41" s="53"/>
      <c r="B41" s="53"/>
      <c r="C41" s="53"/>
      <c r="D41" s="53"/>
      <c r="E41" s="53"/>
      <c r="F41" s="53"/>
      <c r="G41" s="53"/>
      <c r="H41" s="53"/>
      <c r="I41" s="53"/>
      <c r="J41" s="53"/>
      <c r="K41" s="53"/>
      <c r="L41" s="53"/>
      <c r="M41" s="53"/>
      <c r="N41" s="53"/>
      <c r="O41" s="53"/>
      <c r="P41" s="53"/>
    </row>
    <row r="42" spans="1:16">
      <c r="A42" s="53"/>
      <c r="B42" s="53"/>
      <c r="C42" s="53"/>
      <c r="D42" s="53"/>
      <c r="E42" s="53"/>
      <c r="F42" s="53"/>
      <c r="G42" s="53"/>
      <c r="H42" s="53"/>
      <c r="I42" s="53"/>
      <c r="J42" s="53"/>
      <c r="K42" s="53"/>
      <c r="L42" s="53"/>
      <c r="M42" s="53"/>
      <c r="N42" s="53"/>
      <c r="O42" s="53"/>
      <c r="P42" s="53"/>
    </row>
    <row r="43" spans="1:16">
      <c r="A43" s="53"/>
      <c r="B43" s="53"/>
      <c r="C43" s="53"/>
      <c r="D43" s="53"/>
      <c r="E43" s="53"/>
      <c r="F43" s="53"/>
      <c r="G43" s="53"/>
      <c r="H43" s="53"/>
      <c r="I43" s="53"/>
      <c r="J43" s="53"/>
      <c r="K43" s="53"/>
      <c r="L43" s="53"/>
      <c r="M43" s="53"/>
      <c r="N43" s="53"/>
      <c r="O43" s="53"/>
      <c r="P43" s="53"/>
    </row>
    <row r="44" spans="1:16">
      <c r="A44" s="53"/>
      <c r="B44" s="53"/>
      <c r="C44" s="53"/>
      <c r="D44" s="53"/>
      <c r="E44" s="53"/>
      <c r="F44" s="53"/>
      <c r="G44" s="53"/>
      <c r="H44" s="48"/>
      <c r="I44" s="48"/>
      <c r="J44" s="48"/>
      <c r="K44" s="48"/>
      <c r="L44" s="48"/>
      <c r="M44" s="48"/>
      <c r="N44" s="48"/>
      <c r="O44" s="48"/>
      <c r="P44" s="48"/>
    </row>
    <row r="45" spans="1:16" s="50" customFormat="1" ht="12.5">
      <c r="A45" s="54" t="s">
        <v>131</v>
      </c>
      <c r="B45" s="54"/>
      <c r="C45" s="54"/>
    </row>
    <row r="46" spans="1:16" s="50" customFormat="1" ht="12.5">
      <c r="A46" s="54" t="s">
        <v>246</v>
      </c>
      <c r="B46" s="54"/>
      <c r="C46" s="54"/>
    </row>
    <row r="47" spans="1:16" s="50" customFormat="1" ht="12.5">
      <c r="A47" s="54" t="s">
        <v>134</v>
      </c>
      <c r="B47" s="54"/>
      <c r="C47" s="54"/>
    </row>
    <row r="48" spans="1:16" s="50" customFormat="1" ht="12.5">
      <c r="A48" s="54" t="s">
        <v>245</v>
      </c>
      <c r="B48" s="54"/>
      <c r="C48" s="54"/>
    </row>
    <row r="51" spans="1:3">
      <c r="A51" s="90" t="s">
        <v>244</v>
      </c>
      <c r="B51" s="91"/>
      <c r="C51" s="92"/>
    </row>
    <row r="52" spans="1:3" s="82" customFormat="1" ht="37.5">
      <c r="A52" s="94" t="s">
        <v>220</v>
      </c>
      <c r="B52" s="94" t="s">
        <v>459</v>
      </c>
      <c r="C52" s="35"/>
    </row>
    <row r="53" spans="1:3" s="82" customFormat="1" ht="67.900000000000006" customHeight="1">
      <c r="A53" s="94" t="s">
        <v>221</v>
      </c>
      <c r="B53" s="94" t="s">
        <v>459</v>
      </c>
      <c r="C53" s="35"/>
    </row>
  </sheetData>
  <mergeCells count="9">
    <mergeCell ref="D8:E8"/>
    <mergeCell ref="B8:C8"/>
    <mergeCell ref="C31:G31"/>
    <mergeCell ref="N8:O8"/>
    <mergeCell ref="L8:M8"/>
    <mergeCell ref="J8:K8"/>
    <mergeCell ref="H8:I8"/>
    <mergeCell ref="F8:G8"/>
    <mergeCell ref="H31:P31"/>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opLeftCell="A25" zoomScale="85" zoomScaleNormal="85" workbookViewId="0">
      <selection activeCell="C54" sqref="C54"/>
    </sheetView>
  </sheetViews>
  <sheetFormatPr defaultColWidth="8.81640625" defaultRowHeight="14"/>
  <cols>
    <col min="1" max="1" width="17.1796875" style="82" customWidth="1"/>
    <col min="2" max="2" width="18.26953125" style="82" customWidth="1"/>
    <col min="3" max="3" width="17.7265625" style="82" customWidth="1"/>
    <col min="4" max="4" width="21.453125" style="82" customWidth="1"/>
    <col min="5" max="5" width="14.26953125" style="82" customWidth="1"/>
    <col min="6" max="6" width="14.7265625" style="82" bestFit="1" customWidth="1"/>
    <col min="7" max="7" width="12.1796875" style="82" customWidth="1"/>
    <col min="8" max="8" width="15.54296875" style="82" customWidth="1"/>
    <col min="9" max="9" width="12.54296875" style="82" customWidth="1"/>
    <col min="10" max="10" width="14.453125" style="82" customWidth="1"/>
    <col min="11" max="11" width="15.54296875" style="82" customWidth="1"/>
    <col min="12" max="13" width="15.26953125" style="82" customWidth="1"/>
    <col min="14" max="14" width="15.1796875" style="82" customWidth="1"/>
    <col min="15" max="15" width="13.26953125" style="82" customWidth="1"/>
    <col min="16" max="16" width="15.26953125" style="82" customWidth="1"/>
    <col min="17" max="17" width="13.453125" style="82" customWidth="1"/>
    <col min="18" max="18" width="16.1796875" style="82" customWidth="1"/>
    <col min="19" max="19" width="13.453125" style="82" customWidth="1"/>
    <col min="20" max="20" width="14.26953125" style="82" customWidth="1"/>
    <col min="21" max="21" width="15" style="82" customWidth="1"/>
    <col min="22" max="16384" width="8.81640625" style="82"/>
  </cols>
  <sheetData>
    <row r="1" spans="1:21" ht="15.5">
      <c r="A1" s="16" t="s">
        <v>310</v>
      </c>
      <c r="B1" s="16"/>
      <c r="C1" s="16"/>
      <c r="D1" s="17"/>
      <c r="E1" s="17"/>
      <c r="F1" s="17"/>
      <c r="G1" s="17"/>
      <c r="H1" s="17"/>
      <c r="I1" s="17"/>
      <c r="J1" s="17"/>
      <c r="K1" s="17"/>
      <c r="L1" s="17"/>
      <c r="M1" s="17"/>
    </row>
    <row r="2" spans="1:21" ht="15.5">
      <c r="A2" s="79" t="s">
        <v>277</v>
      </c>
      <c r="B2" s="16"/>
      <c r="C2" s="16"/>
      <c r="D2" s="17"/>
      <c r="E2" s="17"/>
      <c r="F2" s="17"/>
      <c r="G2" s="17"/>
      <c r="H2" s="17"/>
      <c r="I2" s="17"/>
      <c r="J2" s="17"/>
      <c r="K2" s="17"/>
      <c r="L2" s="17"/>
      <c r="M2" s="17"/>
    </row>
    <row r="3" spans="1:21" ht="15.5">
      <c r="A3" s="79" t="s">
        <v>233</v>
      </c>
      <c r="B3" s="16"/>
      <c r="C3" s="16"/>
      <c r="D3" s="17"/>
      <c r="E3" s="17"/>
      <c r="F3" s="17"/>
      <c r="G3" s="17"/>
      <c r="H3" s="17"/>
      <c r="I3" s="17"/>
      <c r="J3" s="17"/>
      <c r="K3" s="17"/>
      <c r="L3" s="17"/>
      <c r="M3" s="17"/>
    </row>
    <row r="4" spans="1:21" s="75" customFormat="1" ht="14.5">
      <c r="A4" s="79" t="s">
        <v>275</v>
      </c>
    </row>
    <row r="5" spans="1:21" s="55" customFormat="1">
      <c r="A5" s="59" t="s">
        <v>311</v>
      </c>
    </row>
    <row r="6" spans="1:21" ht="60" customHeight="1">
      <c r="A6" s="77" t="s">
        <v>40</v>
      </c>
      <c r="B6" s="77" t="s">
        <v>41</v>
      </c>
      <c r="C6" s="63" t="s">
        <v>287</v>
      </c>
      <c r="D6" s="63" t="s">
        <v>288</v>
      </c>
      <c r="F6" s="32"/>
      <c r="G6" s="32"/>
      <c r="H6" s="32"/>
      <c r="I6" s="32"/>
      <c r="J6" s="32"/>
      <c r="K6" s="32"/>
      <c r="L6" s="32"/>
      <c r="M6" s="32"/>
    </row>
    <row r="7" spans="1:21" s="87" customFormat="1" ht="26.5" customHeight="1">
      <c r="A7" s="101">
        <v>44013</v>
      </c>
      <c r="B7" s="46" t="s">
        <v>323</v>
      </c>
      <c r="C7" s="64"/>
      <c r="D7" s="65"/>
      <c r="F7" s="66"/>
      <c r="G7" s="66"/>
      <c r="H7" s="66"/>
      <c r="I7" s="66"/>
      <c r="J7" s="66"/>
      <c r="K7" s="66"/>
      <c r="L7" s="66"/>
      <c r="M7" s="66"/>
    </row>
    <row r="8" spans="1:21">
      <c r="A8" s="32"/>
      <c r="B8" s="32"/>
      <c r="C8" s="32"/>
      <c r="D8" s="32"/>
      <c r="E8" s="156" t="s">
        <v>290</v>
      </c>
      <c r="F8" s="157"/>
      <c r="G8" s="156" t="s">
        <v>137</v>
      </c>
      <c r="H8" s="157"/>
      <c r="I8" s="156" t="s">
        <v>125</v>
      </c>
      <c r="J8" s="157"/>
      <c r="K8" s="156" t="s">
        <v>126</v>
      </c>
      <c r="L8" s="157"/>
      <c r="M8" s="156" t="s">
        <v>127</v>
      </c>
      <c r="N8" s="157"/>
      <c r="O8" s="156" t="s">
        <v>128</v>
      </c>
      <c r="P8" s="157"/>
      <c r="Q8" s="156" t="s">
        <v>129</v>
      </c>
      <c r="R8" s="157"/>
    </row>
    <row r="9" spans="1:21" ht="52">
      <c r="A9" s="27" t="s">
        <v>289</v>
      </c>
      <c r="B9" s="67" t="s">
        <v>167</v>
      </c>
      <c r="C9" s="67" t="s">
        <v>162</v>
      </c>
      <c r="D9" s="67" t="s">
        <v>314</v>
      </c>
      <c r="E9" s="5" t="s">
        <v>160</v>
      </c>
      <c r="F9" s="5" t="s">
        <v>138</v>
      </c>
      <c r="G9" s="5" t="s">
        <v>160</v>
      </c>
      <c r="H9" s="5" t="s">
        <v>138</v>
      </c>
      <c r="I9" s="5" t="s">
        <v>160</v>
      </c>
      <c r="J9" s="5" t="s">
        <v>138</v>
      </c>
      <c r="K9" s="5" t="s">
        <v>160</v>
      </c>
      <c r="L9" s="5" t="s">
        <v>138</v>
      </c>
      <c r="M9" s="5" t="s">
        <v>160</v>
      </c>
      <c r="N9" s="5" t="s">
        <v>138</v>
      </c>
      <c r="O9" s="5" t="s">
        <v>160</v>
      </c>
      <c r="P9" s="5" t="s">
        <v>138</v>
      </c>
      <c r="Q9" s="5" t="s">
        <v>160</v>
      </c>
      <c r="R9" s="5" t="s">
        <v>138</v>
      </c>
      <c r="S9" s="58" t="s">
        <v>140</v>
      </c>
      <c r="T9" s="33" t="s">
        <v>141</v>
      </c>
      <c r="U9" s="33" t="s">
        <v>286</v>
      </c>
    </row>
    <row r="10" spans="1:21">
      <c r="A10" s="109" t="s">
        <v>324</v>
      </c>
      <c r="B10" s="143" t="s">
        <v>425</v>
      </c>
      <c r="C10" s="144" t="s">
        <v>428</v>
      </c>
      <c r="D10" s="30" t="s">
        <v>429</v>
      </c>
      <c r="E10" s="48">
        <v>50</v>
      </c>
      <c r="F10" s="48">
        <v>0</v>
      </c>
      <c r="G10" s="48">
        <v>0</v>
      </c>
      <c r="H10" s="48">
        <v>0</v>
      </c>
      <c r="I10" s="48">
        <v>100</v>
      </c>
      <c r="J10" s="48">
        <v>0</v>
      </c>
      <c r="K10" s="48">
        <v>100</v>
      </c>
      <c r="L10" s="48">
        <v>0</v>
      </c>
      <c r="M10" s="48">
        <v>100</v>
      </c>
      <c r="N10" s="48">
        <v>0</v>
      </c>
      <c r="O10" s="48">
        <v>50</v>
      </c>
      <c r="P10" s="48">
        <v>0</v>
      </c>
      <c r="Q10" s="48" t="s">
        <v>330</v>
      </c>
      <c r="R10" s="48" t="s">
        <v>330</v>
      </c>
      <c r="S10" s="116">
        <v>787008</v>
      </c>
      <c r="T10" s="49">
        <v>0</v>
      </c>
      <c r="U10" s="49">
        <v>0.46300000000000002</v>
      </c>
    </row>
    <row r="11" spans="1:21">
      <c r="A11" s="109" t="s">
        <v>325</v>
      </c>
      <c r="B11" s="30" t="s">
        <v>325</v>
      </c>
      <c r="C11" s="144" t="s">
        <v>428</v>
      </c>
      <c r="D11" s="30" t="s">
        <v>429</v>
      </c>
      <c r="E11" s="48">
        <v>50</v>
      </c>
      <c r="F11" s="48">
        <v>0</v>
      </c>
      <c r="G11" s="48">
        <v>0</v>
      </c>
      <c r="H11" s="48">
        <v>0</v>
      </c>
      <c r="I11" s="48">
        <v>100</v>
      </c>
      <c r="J11" s="48">
        <v>0</v>
      </c>
      <c r="K11" s="48">
        <v>50</v>
      </c>
      <c r="L11" s="48">
        <v>0</v>
      </c>
      <c r="M11" s="48">
        <v>50</v>
      </c>
      <c r="N11" s="48">
        <v>0</v>
      </c>
      <c r="O11" s="48">
        <v>50</v>
      </c>
      <c r="P11" s="48">
        <v>0</v>
      </c>
      <c r="Q11" s="48" t="s">
        <v>330</v>
      </c>
      <c r="R11" s="48" t="s">
        <v>330</v>
      </c>
      <c r="S11" s="116">
        <v>393504</v>
      </c>
      <c r="T11" s="49">
        <v>0</v>
      </c>
      <c r="U11" s="49">
        <v>0.20499999999999999</v>
      </c>
    </row>
    <row r="12" spans="1:21">
      <c r="A12" s="109" t="s">
        <v>326</v>
      </c>
      <c r="B12" s="30" t="s">
        <v>426</v>
      </c>
      <c r="C12" s="144" t="s">
        <v>428</v>
      </c>
      <c r="D12" s="30" t="s">
        <v>429</v>
      </c>
      <c r="E12" s="48" t="s">
        <v>330</v>
      </c>
      <c r="F12" s="48">
        <v>0</v>
      </c>
      <c r="G12" s="48" t="s">
        <v>330</v>
      </c>
      <c r="H12" s="48">
        <v>0</v>
      </c>
      <c r="I12" s="48" t="s">
        <v>330</v>
      </c>
      <c r="J12" s="48">
        <v>0</v>
      </c>
      <c r="K12" s="48" t="s">
        <v>330</v>
      </c>
      <c r="L12" s="48">
        <v>0</v>
      </c>
      <c r="M12" s="48" t="s">
        <v>330</v>
      </c>
      <c r="N12" s="48">
        <v>0</v>
      </c>
      <c r="O12" s="48" t="s">
        <v>330</v>
      </c>
      <c r="P12" s="48">
        <v>0</v>
      </c>
      <c r="Q12" s="48" t="s">
        <v>330</v>
      </c>
      <c r="R12" s="48" t="s">
        <v>330</v>
      </c>
      <c r="S12" s="116">
        <v>2136326</v>
      </c>
      <c r="T12" s="49">
        <v>0</v>
      </c>
      <c r="U12" s="49">
        <v>0.13500000000000001</v>
      </c>
    </row>
    <row r="13" spans="1:21" ht="25">
      <c r="A13" s="109" t="s">
        <v>327</v>
      </c>
      <c r="B13" s="109" t="s">
        <v>327</v>
      </c>
      <c r="C13" s="144" t="s">
        <v>428</v>
      </c>
      <c r="D13" s="30" t="s">
        <v>429</v>
      </c>
      <c r="E13" s="48" t="s">
        <v>330</v>
      </c>
      <c r="F13" s="48">
        <v>0</v>
      </c>
      <c r="G13" s="48" t="s">
        <v>330</v>
      </c>
      <c r="H13" s="48">
        <v>0</v>
      </c>
      <c r="I13" s="48" t="s">
        <v>330</v>
      </c>
      <c r="J13" s="48">
        <v>0</v>
      </c>
      <c r="K13" s="48" t="s">
        <v>330</v>
      </c>
      <c r="L13" s="48">
        <v>0</v>
      </c>
      <c r="M13" s="48" t="s">
        <v>330</v>
      </c>
      <c r="N13" s="48">
        <v>0</v>
      </c>
      <c r="O13" s="48" t="s">
        <v>330</v>
      </c>
      <c r="P13" s="48">
        <v>0</v>
      </c>
      <c r="Q13" s="48" t="s">
        <v>330</v>
      </c>
      <c r="R13" s="48" t="s">
        <v>330</v>
      </c>
      <c r="S13" s="116">
        <v>34618</v>
      </c>
      <c r="T13" s="49">
        <v>0</v>
      </c>
      <c r="U13" s="49">
        <v>8.3000000000000004E-2</v>
      </c>
    </row>
    <row r="14" spans="1:21">
      <c r="A14" s="109" t="s">
        <v>328</v>
      </c>
      <c r="B14" s="30" t="s">
        <v>427</v>
      </c>
      <c r="C14" s="144" t="s">
        <v>428</v>
      </c>
      <c r="D14" s="30" t="s">
        <v>429</v>
      </c>
      <c r="E14" s="48" t="s">
        <v>330</v>
      </c>
      <c r="F14" s="48">
        <v>0</v>
      </c>
      <c r="G14" s="48" t="s">
        <v>330</v>
      </c>
      <c r="H14" s="48">
        <v>0</v>
      </c>
      <c r="I14" s="48" t="s">
        <v>330</v>
      </c>
      <c r="J14" s="48">
        <v>0</v>
      </c>
      <c r="K14" s="48" t="s">
        <v>330</v>
      </c>
      <c r="L14" s="48">
        <v>0</v>
      </c>
      <c r="M14" s="48" t="s">
        <v>330</v>
      </c>
      <c r="N14" s="48">
        <v>0</v>
      </c>
      <c r="O14" s="48" t="s">
        <v>330</v>
      </c>
      <c r="P14" s="48">
        <v>0</v>
      </c>
      <c r="Q14" s="48" t="s">
        <v>330</v>
      </c>
      <c r="R14" s="48" t="s">
        <v>330</v>
      </c>
      <c r="S14" s="116">
        <v>33340</v>
      </c>
      <c r="T14" s="49">
        <v>0</v>
      </c>
      <c r="U14" s="49">
        <v>3.5000000000000003E-2</v>
      </c>
    </row>
    <row r="15" spans="1:21" ht="25">
      <c r="A15" s="109" t="s">
        <v>329</v>
      </c>
      <c r="B15" s="109" t="s">
        <v>329</v>
      </c>
      <c r="C15" s="144" t="s">
        <v>428</v>
      </c>
      <c r="D15" s="30" t="s">
        <v>429</v>
      </c>
      <c r="E15" s="48" t="s">
        <v>330</v>
      </c>
      <c r="F15" s="48">
        <v>0</v>
      </c>
      <c r="G15" s="48" t="s">
        <v>330</v>
      </c>
      <c r="H15" s="48">
        <v>0</v>
      </c>
      <c r="I15" s="48" t="s">
        <v>330</v>
      </c>
      <c r="J15" s="48">
        <v>0</v>
      </c>
      <c r="K15" s="48" t="s">
        <v>330</v>
      </c>
      <c r="L15" s="48">
        <v>0</v>
      </c>
      <c r="M15" s="48" t="s">
        <v>330</v>
      </c>
      <c r="N15" s="48">
        <v>0</v>
      </c>
      <c r="O15" s="48" t="s">
        <v>330</v>
      </c>
      <c r="P15" s="48">
        <v>0</v>
      </c>
      <c r="Q15" s="48" t="s">
        <v>330</v>
      </c>
      <c r="R15" s="48" t="s">
        <v>330</v>
      </c>
      <c r="S15" s="116">
        <v>9384</v>
      </c>
      <c r="T15" s="49">
        <v>0</v>
      </c>
      <c r="U15" s="49">
        <v>3.7999999999999999E-2</v>
      </c>
    </row>
    <row r="16" spans="1:21">
      <c r="A16" s="30"/>
      <c r="B16" s="30"/>
      <c r="C16" s="30"/>
      <c r="D16" s="30"/>
      <c r="E16" s="48"/>
      <c r="F16" s="48"/>
      <c r="G16" s="48"/>
      <c r="H16" s="48"/>
      <c r="I16" s="48"/>
      <c r="J16" s="48"/>
      <c r="K16" s="48"/>
      <c r="L16" s="48"/>
      <c r="M16" s="48"/>
      <c r="N16" s="48"/>
      <c r="O16" s="48"/>
      <c r="P16" s="48"/>
      <c r="Q16" s="48"/>
      <c r="R16" s="48"/>
      <c r="S16" s="12"/>
      <c r="T16" s="12"/>
      <c r="U16" s="12"/>
    </row>
    <row r="17" spans="1:21">
      <c r="A17" s="30"/>
      <c r="B17" s="30"/>
      <c r="C17" s="30"/>
      <c r="D17" s="30"/>
      <c r="E17" s="48"/>
      <c r="F17" s="48"/>
      <c r="G17" s="48"/>
      <c r="H17" s="48"/>
      <c r="I17" s="48"/>
      <c r="J17" s="48"/>
      <c r="K17" s="48"/>
      <c r="L17" s="48"/>
      <c r="M17" s="48"/>
      <c r="N17" s="48"/>
      <c r="O17" s="48"/>
      <c r="P17" s="48"/>
      <c r="Q17" s="48"/>
      <c r="R17" s="48"/>
      <c r="S17" s="12"/>
      <c r="T17" s="12"/>
      <c r="U17" s="12"/>
    </row>
    <row r="18" spans="1:21" s="18" customFormat="1" ht="13">
      <c r="A18" s="57" t="s">
        <v>121</v>
      </c>
    </row>
    <row r="19" spans="1:21">
      <c r="A19" s="7" t="s">
        <v>313</v>
      </c>
      <c r="B19" s="7"/>
      <c r="C19" s="7"/>
      <c r="D19" s="8"/>
      <c r="E19" s="8"/>
      <c r="F19" s="8"/>
      <c r="G19" s="8"/>
      <c r="H19" s="8"/>
      <c r="I19" s="8"/>
      <c r="J19" s="8"/>
      <c r="K19" s="8"/>
      <c r="L19" s="8"/>
      <c r="M19" s="8"/>
    </row>
    <row r="20" spans="1:21">
      <c r="A20" s="7" t="s">
        <v>36</v>
      </c>
      <c r="B20" s="7"/>
      <c r="C20" s="7"/>
      <c r="D20" s="8"/>
      <c r="E20" s="8"/>
      <c r="F20" s="8"/>
      <c r="G20" s="8"/>
      <c r="H20" s="8"/>
      <c r="I20" s="8"/>
      <c r="J20" s="8"/>
      <c r="K20" s="8"/>
      <c r="L20" s="8"/>
      <c r="M20" s="8"/>
    </row>
    <row r="21" spans="1:21">
      <c r="A21" s="7" t="s">
        <v>53</v>
      </c>
      <c r="B21" s="7"/>
      <c r="C21" s="7"/>
      <c r="D21" s="8"/>
      <c r="E21" s="8"/>
      <c r="F21" s="8"/>
      <c r="G21" s="8"/>
      <c r="H21" s="8"/>
      <c r="I21" s="8"/>
      <c r="J21" s="8"/>
      <c r="K21" s="8"/>
      <c r="L21" s="8"/>
      <c r="M21" s="8"/>
    </row>
    <row r="22" spans="1:21">
      <c r="A22" s="54" t="s">
        <v>144</v>
      </c>
      <c r="B22" s="7"/>
      <c r="C22" s="7"/>
      <c r="D22" s="8"/>
      <c r="E22" s="8"/>
      <c r="F22" s="8"/>
      <c r="G22" s="8"/>
      <c r="H22" s="8"/>
      <c r="I22" s="8"/>
      <c r="J22" s="8"/>
      <c r="K22" s="8"/>
      <c r="L22" s="8"/>
      <c r="M22" s="8"/>
    </row>
    <row r="23" spans="1:21" s="44" customFormat="1">
      <c r="A23" s="54" t="s">
        <v>215</v>
      </c>
      <c r="B23" s="50"/>
      <c r="C23" s="50"/>
      <c r="D23" s="50"/>
    </row>
    <row r="24" spans="1:21">
      <c r="A24" s="7" t="s">
        <v>139</v>
      </c>
      <c r="B24" s="7"/>
      <c r="C24" s="7"/>
      <c r="D24" s="8"/>
      <c r="E24" s="8"/>
      <c r="F24" s="8"/>
      <c r="G24" s="8"/>
      <c r="H24" s="8"/>
      <c r="I24" s="8"/>
      <c r="J24" s="8"/>
      <c r="K24" s="8"/>
      <c r="L24" s="8"/>
      <c r="M24" s="8"/>
    </row>
    <row r="25" spans="1:21">
      <c r="A25" s="7" t="s">
        <v>123</v>
      </c>
    </row>
    <row r="26" spans="1:21">
      <c r="A26" s="88"/>
      <c r="B26" s="88"/>
      <c r="C26" s="88"/>
      <c r="D26" s="88"/>
      <c r="E26" s="88"/>
      <c r="F26" s="88"/>
      <c r="G26" s="88"/>
      <c r="H26" s="88"/>
      <c r="I26" s="88"/>
      <c r="J26" s="88"/>
      <c r="K26" s="88"/>
      <c r="L26" s="88"/>
      <c r="M26" s="88"/>
    </row>
    <row r="27" spans="1:21">
      <c r="A27" s="88"/>
      <c r="B27" s="88"/>
      <c r="C27" s="88"/>
      <c r="D27" s="88"/>
      <c r="E27" s="88"/>
      <c r="F27" s="88"/>
      <c r="G27" s="88"/>
      <c r="H27" s="88"/>
      <c r="I27" s="88"/>
      <c r="J27" s="88"/>
      <c r="K27" s="88"/>
      <c r="L27" s="88"/>
      <c r="M27" s="88"/>
    </row>
    <row r="28" spans="1:21" s="55" customFormat="1">
      <c r="A28" s="59" t="s">
        <v>294</v>
      </c>
    </row>
    <row r="29" spans="1:21" ht="15.65" customHeight="1">
      <c r="A29" s="62" t="s">
        <v>40</v>
      </c>
      <c r="B29" s="62" t="s">
        <v>41</v>
      </c>
      <c r="D29" s="8"/>
      <c r="E29" s="8"/>
      <c r="F29" s="8"/>
      <c r="G29" s="8"/>
      <c r="H29" s="8"/>
      <c r="I29" s="8"/>
      <c r="J29" s="8"/>
      <c r="K29" s="32"/>
      <c r="L29" s="32"/>
      <c r="M29" s="17"/>
    </row>
    <row r="30" spans="1:21" ht="15.65" customHeight="1">
      <c r="A30" s="101">
        <v>44013</v>
      </c>
      <c r="B30" s="46" t="s">
        <v>323</v>
      </c>
      <c r="D30" s="8"/>
      <c r="E30" s="8"/>
      <c r="F30" s="8"/>
      <c r="G30" s="8"/>
      <c r="H30" s="8"/>
      <c r="I30" s="28"/>
      <c r="J30" s="17"/>
      <c r="K30" s="17"/>
      <c r="M30" s="17"/>
    </row>
    <row r="31" spans="1:21" ht="15" customHeight="1">
      <c r="D31" s="156" t="s">
        <v>142</v>
      </c>
      <c r="E31" s="158"/>
      <c r="F31" s="158"/>
      <c r="G31" s="158"/>
      <c r="H31" s="157"/>
      <c r="I31" s="156" t="s">
        <v>168</v>
      </c>
      <c r="J31" s="158"/>
      <c r="K31" s="158"/>
      <c r="L31" s="158"/>
      <c r="M31" s="158"/>
      <c r="N31" s="158"/>
      <c r="O31" s="158"/>
      <c r="P31" s="158"/>
      <c r="Q31" s="157"/>
    </row>
    <row r="32" spans="1:21" ht="64">
      <c r="A32" s="27" t="s">
        <v>130</v>
      </c>
      <c r="B32" s="27" t="s">
        <v>159</v>
      </c>
      <c r="C32" s="27" t="s">
        <v>158</v>
      </c>
      <c r="D32" s="5" t="s">
        <v>132</v>
      </c>
      <c r="E32" s="5" t="s">
        <v>133</v>
      </c>
      <c r="F32" s="5" t="s">
        <v>242</v>
      </c>
      <c r="G32" s="5" t="s">
        <v>241</v>
      </c>
      <c r="H32" s="78" t="s">
        <v>303</v>
      </c>
      <c r="I32" s="5" t="s">
        <v>299</v>
      </c>
      <c r="J32" s="5" t="s">
        <v>297</v>
      </c>
      <c r="K32" s="78" t="s">
        <v>300</v>
      </c>
      <c r="L32" s="5" t="s">
        <v>296</v>
      </c>
      <c r="M32" s="5" t="s">
        <v>293</v>
      </c>
      <c r="N32" s="78" t="s">
        <v>301</v>
      </c>
      <c r="O32" s="5" t="s">
        <v>243</v>
      </c>
      <c r="P32" s="5" t="s">
        <v>240</v>
      </c>
      <c r="Q32" s="78" t="s">
        <v>302</v>
      </c>
    </row>
    <row r="33" spans="1:17" s="44" customFormat="1">
      <c r="A33" s="109" t="s">
        <v>324</v>
      </c>
      <c r="B33" s="47" t="s">
        <v>332</v>
      </c>
      <c r="C33" s="48" t="s">
        <v>430</v>
      </c>
      <c r="D33" s="48">
        <v>1E-3</v>
      </c>
      <c r="E33" s="48">
        <f t="shared" ref="E33:E42" si="0">F33*D33</f>
        <v>2.3E-2</v>
      </c>
      <c r="F33" s="48">
        <v>23</v>
      </c>
      <c r="G33" s="48">
        <v>21</v>
      </c>
      <c r="H33" s="110">
        <f>(F33-G33)/G33</f>
        <v>9.5238095238095233E-2</v>
      </c>
      <c r="I33" s="48"/>
      <c r="J33" s="48"/>
      <c r="K33" s="48"/>
      <c r="L33" s="48">
        <v>7642</v>
      </c>
      <c r="M33" s="48">
        <v>7467</v>
      </c>
      <c r="N33" s="110">
        <f>(L33-M33)/M33</f>
        <v>2.3436453729744209E-2</v>
      </c>
      <c r="O33" s="48">
        <v>1739</v>
      </c>
      <c r="P33" s="48">
        <v>1628</v>
      </c>
      <c r="Q33" s="110">
        <f>(O33-P33)/P33</f>
        <v>6.8181818181818177E-2</v>
      </c>
    </row>
    <row r="34" spans="1:17" s="44" customFormat="1">
      <c r="A34" s="109" t="s">
        <v>324</v>
      </c>
      <c r="B34" s="47" t="s">
        <v>331</v>
      </c>
      <c r="C34" s="48" t="s">
        <v>430</v>
      </c>
      <c r="D34" s="48">
        <v>0.1</v>
      </c>
      <c r="E34" s="48">
        <f t="shared" si="0"/>
        <v>3.3000000000000003</v>
      </c>
      <c r="F34" s="48">
        <v>33</v>
      </c>
      <c r="G34" s="48">
        <v>33</v>
      </c>
      <c r="H34" s="110">
        <f t="shared" ref="H34:H42" si="1">(F34-G34)/G34</f>
        <v>0</v>
      </c>
      <c r="I34" s="48"/>
      <c r="J34" s="48"/>
      <c r="K34" s="48"/>
      <c r="L34" s="48">
        <v>21794</v>
      </c>
      <c r="M34" s="48">
        <v>12028</v>
      </c>
      <c r="N34" s="110">
        <f t="shared" ref="N34:N43" si="2">(L34-M34)/M34</f>
        <v>0.81193880944462915</v>
      </c>
      <c r="O34" s="48">
        <v>211</v>
      </c>
      <c r="P34" s="48">
        <v>75</v>
      </c>
      <c r="Q34" s="110">
        <f t="shared" ref="Q34:Q43" si="3">(O34-P34)/P34</f>
        <v>1.8133333333333332</v>
      </c>
    </row>
    <row r="35" spans="1:17" s="44" customFormat="1">
      <c r="A35" s="109" t="s">
        <v>324</v>
      </c>
      <c r="B35" s="47" t="s">
        <v>333</v>
      </c>
      <c r="C35" s="48" t="s">
        <v>430</v>
      </c>
      <c r="D35" s="48">
        <v>4.7E-2</v>
      </c>
      <c r="E35" s="48">
        <f t="shared" si="0"/>
        <v>1.034</v>
      </c>
      <c r="F35" s="48">
        <v>22</v>
      </c>
      <c r="G35" s="48">
        <v>20</v>
      </c>
      <c r="H35" s="110">
        <f t="shared" si="1"/>
        <v>0.1</v>
      </c>
      <c r="I35" s="48"/>
      <c r="J35" s="48"/>
      <c r="K35" s="48"/>
      <c r="L35" s="48">
        <v>17746</v>
      </c>
      <c r="M35" s="48">
        <v>41980</v>
      </c>
      <c r="N35" s="110">
        <f t="shared" si="2"/>
        <v>-0.57727489280609812</v>
      </c>
      <c r="O35" s="48">
        <v>1464</v>
      </c>
      <c r="P35" s="48">
        <v>2394</v>
      </c>
      <c r="Q35" s="110">
        <f t="shared" si="3"/>
        <v>-0.38847117794486213</v>
      </c>
    </row>
    <row r="36" spans="1:17" s="44" customFormat="1">
      <c r="A36" s="109" t="s">
        <v>324</v>
      </c>
      <c r="B36" s="47" t="s">
        <v>334</v>
      </c>
      <c r="C36" s="48" t="s">
        <v>430</v>
      </c>
      <c r="D36" s="48">
        <v>6.8000000000000005E-2</v>
      </c>
      <c r="E36" s="48">
        <f t="shared" si="0"/>
        <v>2.6520000000000001</v>
      </c>
      <c r="F36" s="48">
        <v>39</v>
      </c>
      <c r="G36" s="48">
        <v>31</v>
      </c>
      <c r="H36" s="110">
        <f t="shared" si="1"/>
        <v>0.25806451612903225</v>
      </c>
      <c r="I36" s="48"/>
      <c r="J36" s="48"/>
      <c r="K36" s="48"/>
      <c r="L36" s="48">
        <v>26143</v>
      </c>
      <c r="M36" s="48">
        <v>16537</v>
      </c>
      <c r="N36" s="110">
        <f t="shared" si="2"/>
        <v>0.58087924049102013</v>
      </c>
      <c r="O36" s="48">
        <v>736</v>
      </c>
      <c r="P36" s="48">
        <v>1703</v>
      </c>
      <c r="Q36" s="110">
        <f t="shared" si="3"/>
        <v>-0.56782149148561367</v>
      </c>
    </row>
    <row r="37" spans="1:17" s="44" customFormat="1">
      <c r="A37" s="109" t="s">
        <v>324</v>
      </c>
      <c r="B37" s="47" t="s">
        <v>335</v>
      </c>
      <c r="C37" s="48" t="s">
        <v>430</v>
      </c>
      <c r="D37" s="48">
        <v>0.247</v>
      </c>
      <c r="E37" s="48">
        <f t="shared" si="0"/>
        <v>15.314</v>
      </c>
      <c r="F37" s="48">
        <v>62</v>
      </c>
      <c r="G37" s="48">
        <v>42</v>
      </c>
      <c r="H37" s="110">
        <f t="shared" si="1"/>
        <v>0.47619047619047616</v>
      </c>
      <c r="I37" s="48"/>
      <c r="J37" s="48"/>
      <c r="K37" s="48"/>
      <c r="L37" s="48">
        <v>21601</v>
      </c>
      <c r="M37" s="48">
        <v>17056</v>
      </c>
      <c r="N37" s="110">
        <f t="shared" si="2"/>
        <v>0.26647514071294559</v>
      </c>
      <c r="O37" s="48"/>
      <c r="P37" s="48"/>
      <c r="Q37" s="110"/>
    </row>
    <row r="38" spans="1:17" s="44" customFormat="1">
      <c r="A38" s="109" t="s">
        <v>325</v>
      </c>
      <c r="B38" s="47"/>
      <c r="C38" s="48" t="s">
        <v>430</v>
      </c>
      <c r="D38" s="48">
        <v>0.20499999999999999</v>
      </c>
      <c r="E38" s="48">
        <f t="shared" si="0"/>
        <v>13.324999999999999</v>
      </c>
      <c r="F38" s="48">
        <v>65</v>
      </c>
      <c r="G38" s="48">
        <v>74</v>
      </c>
      <c r="H38" s="110">
        <f t="shared" si="1"/>
        <v>-0.12162162162162163</v>
      </c>
      <c r="I38" s="48"/>
      <c r="J38" s="48"/>
      <c r="K38" s="48"/>
      <c r="L38" s="48">
        <v>59569</v>
      </c>
      <c r="M38" s="48">
        <v>77795</v>
      </c>
      <c r="N38" s="110">
        <f t="shared" si="2"/>
        <v>-0.23428240889517321</v>
      </c>
      <c r="O38" s="48">
        <v>1179</v>
      </c>
      <c r="P38" s="48">
        <v>1759</v>
      </c>
      <c r="Q38" s="110">
        <f t="shared" si="3"/>
        <v>-0.32973280272882322</v>
      </c>
    </row>
    <row r="39" spans="1:17" s="44" customFormat="1">
      <c r="A39" s="109" t="s">
        <v>326</v>
      </c>
      <c r="B39" s="47"/>
      <c r="C39" s="48" t="s">
        <v>430</v>
      </c>
      <c r="D39" s="48">
        <v>0.13500000000000001</v>
      </c>
      <c r="E39" s="48">
        <f t="shared" si="0"/>
        <v>3.24</v>
      </c>
      <c r="F39" s="48">
        <v>24</v>
      </c>
      <c r="G39" s="48">
        <v>16</v>
      </c>
      <c r="H39" s="110">
        <f t="shared" si="1"/>
        <v>0.5</v>
      </c>
      <c r="I39" s="48"/>
      <c r="J39" s="48"/>
      <c r="K39" s="48"/>
      <c r="L39" s="48">
        <v>102950</v>
      </c>
      <c r="M39" s="48">
        <v>81305</v>
      </c>
      <c r="N39" s="110">
        <f t="shared" si="2"/>
        <v>0.26621978968083143</v>
      </c>
      <c r="O39" s="48">
        <v>2849</v>
      </c>
      <c r="P39" s="48">
        <v>1719</v>
      </c>
      <c r="Q39" s="110">
        <f t="shared" si="3"/>
        <v>0.65735892961023856</v>
      </c>
    </row>
    <row r="40" spans="1:17" s="44" customFormat="1" ht="25">
      <c r="A40" s="109" t="s">
        <v>327</v>
      </c>
      <c r="C40" s="48" t="s">
        <v>430</v>
      </c>
      <c r="D40" s="48">
        <v>8.3000000000000004E-2</v>
      </c>
      <c r="E40" s="48">
        <f t="shared" si="0"/>
        <v>2.2410000000000001</v>
      </c>
      <c r="F40" s="48">
        <v>27</v>
      </c>
      <c r="G40" s="48">
        <v>19</v>
      </c>
      <c r="H40" s="110">
        <f t="shared" si="1"/>
        <v>0.42105263157894735</v>
      </c>
      <c r="I40" s="48"/>
      <c r="J40" s="48"/>
      <c r="K40" s="48"/>
      <c r="L40" s="48">
        <v>34252</v>
      </c>
      <c r="M40" s="48">
        <v>63375</v>
      </c>
      <c r="N40" s="110">
        <f t="shared" si="2"/>
        <v>-0.45953451676528601</v>
      </c>
      <c r="O40" s="48">
        <v>1223</v>
      </c>
      <c r="P40" s="48">
        <v>532</v>
      </c>
      <c r="Q40" s="110">
        <f t="shared" si="3"/>
        <v>1.2988721804511278</v>
      </c>
    </row>
    <row r="41" spans="1:17" s="44" customFormat="1">
      <c r="A41" s="109" t="s">
        <v>328</v>
      </c>
      <c r="B41" s="53"/>
      <c r="C41" s="48" t="s">
        <v>430</v>
      </c>
      <c r="D41" s="48">
        <v>3.5000000000000003E-2</v>
      </c>
      <c r="E41" s="48">
        <f t="shared" si="0"/>
        <v>0.80500000000000005</v>
      </c>
      <c r="F41" s="48">
        <v>23</v>
      </c>
      <c r="G41" s="48">
        <v>31</v>
      </c>
      <c r="H41" s="110">
        <f t="shared" si="1"/>
        <v>-0.25806451612903225</v>
      </c>
      <c r="I41" s="48"/>
      <c r="J41" s="48"/>
      <c r="K41" s="48"/>
      <c r="L41" s="48">
        <v>24199</v>
      </c>
      <c r="M41" s="48">
        <v>40879</v>
      </c>
      <c r="N41" s="110">
        <f t="shared" si="2"/>
        <v>-0.40803346461508355</v>
      </c>
      <c r="O41" s="48">
        <v>997</v>
      </c>
      <c r="P41" s="48">
        <v>2865</v>
      </c>
      <c r="Q41" s="110">
        <f t="shared" si="3"/>
        <v>-0.65200698080279229</v>
      </c>
    </row>
    <row r="42" spans="1:17" s="44" customFormat="1" ht="25">
      <c r="A42" s="109" t="s">
        <v>329</v>
      </c>
      <c r="B42" s="53"/>
      <c r="C42" s="48" t="s">
        <v>430</v>
      </c>
      <c r="D42" s="48">
        <v>3.7999999999999999E-2</v>
      </c>
      <c r="E42" s="48">
        <f t="shared" si="0"/>
        <v>0.38</v>
      </c>
      <c r="F42" s="48">
        <v>10</v>
      </c>
      <c r="G42" s="48">
        <v>12</v>
      </c>
      <c r="H42" s="110">
        <f t="shared" si="1"/>
        <v>-0.16666666666666666</v>
      </c>
      <c r="I42" s="48"/>
      <c r="J42" s="48"/>
      <c r="K42" s="48"/>
      <c r="L42" s="48">
        <v>12129</v>
      </c>
      <c r="M42" s="48">
        <v>45676</v>
      </c>
      <c r="N42" s="110">
        <f t="shared" si="2"/>
        <v>-0.734455731675278</v>
      </c>
      <c r="O42" s="48">
        <v>1753</v>
      </c>
      <c r="P42" s="48">
        <v>1239</v>
      </c>
      <c r="Q42" s="110">
        <f t="shared" si="3"/>
        <v>0.41485068603712671</v>
      </c>
    </row>
    <row r="43" spans="1:17">
      <c r="A43" s="13"/>
      <c r="B43" s="53"/>
      <c r="C43" s="53"/>
      <c r="D43" s="48"/>
      <c r="E43" s="48"/>
      <c r="F43" s="48"/>
      <c r="G43" s="48"/>
      <c r="H43" s="48"/>
      <c r="I43" s="48"/>
      <c r="J43" s="48"/>
      <c r="K43" s="48"/>
      <c r="L43" s="48">
        <f>SUM(L33:L42)</f>
        <v>328025</v>
      </c>
      <c r="M43" s="48">
        <f>SUM(M33:M42)</f>
        <v>404098</v>
      </c>
      <c r="N43" s="110">
        <f t="shared" si="2"/>
        <v>-0.18825383941519136</v>
      </c>
      <c r="O43" s="48">
        <f>SUM(O33:O42)</f>
        <v>12151</v>
      </c>
      <c r="P43" s="48">
        <f>SUM(P33:P42)</f>
        <v>13914</v>
      </c>
      <c r="Q43" s="110">
        <f t="shared" si="3"/>
        <v>-0.1267069138996694</v>
      </c>
    </row>
    <row r="44" spans="1:17">
      <c r="A44" s="13"/>
      <c r="B44" s="13"/>
      <c r="C44" s="13"/>
      <c r="D44" s="48"/>
      <c r="E44" s="48"/>
      <c r="F44" s="48"/>
      <c r="G44" s="48"/>
      <c r="H44" s="48"/>
      <c r="I44" s="48"/>
      <c r="J44" s="48"/>
      <c r="K44" s="48"/>
      <c r="L44" s="48"/>
      <c r="M44" s="48"/>
      <c r="N44" s="48"/>
      <c r="O44" s="48"/>
      <c r="P44" s="48"/>
      <c r="Q44" s="48"/>
    </row>
    <row r="45" spans="1:17">
      <c r="A45" s="13"/>
      <c r="B45" s="13"/>
      <c r="C45" s="13"/>
      <c r="D45" s="48"/>
      <c r="E45" s="48"/>
      <c r="F45" s="48"/>
      <c r="G45" s="48"/>
      <c r="H45" s="48"/>
      <c r="I45" s="48"/>
      <c r="J45" s="48"/>
      <c r="K45" s="48"/>
      <c r="L45" s="48"/>
      <c r="M45" s="48"/>
      <c r="N45" s="48"/>
      <c r="O45" s="48"/>
      <c r="P45" s="48"/>
      <c r="Q45" s="48"/>
    </row>
    <row r="46" spans="1:17">
      <c r="A46" s="54" t="s">
        <v>131</v>
      </c>
      <c r="B46" s="7"/>
      <c r="C46" s="8"/>
      <c r="D46" s="8"/>
      <c r="E46" s="8"/>
      <c r="F46" s="8"/>
      <c r="G46" s="8"/>
      <c r="H46" s="8"/>
      <c r="I46" s="8"/>
      <c r="J46" s="8"/>
      <c r="K46" s="8"/>
      <c r="M46" s="8"/>
    </row>
    <row r="47" spans="1:17">
      <c r="A47" s="54" t="s">
        <v>246</v>
      </c>
      <c r="B47" s="7"/>
      <c r="C47" s="8"/>
      <c r="D47" s="8"/>
      <c r="E47" s="8"/>
      <c r="F47" s="8"/>
      <c r="G47" s="8"/>
      <c r="H47" s="8"/>
      <c r="I47" s="8"/>
      <c r="J47" s="8"/>
      <c r="K47" s="8"/>
      <c r="M47" s="8"/>
    </row>
    <row r="48" spans="1:17">
      <c r="A48" s="54" t="s">
        <v>134</v>
      </c>
      <c r="B48" s="7"/>
      <c r="C48" s="8"/>
      <c r="D48" s="8"/>
      <c r="E48" s="8"/>
      <c r="F48" s="8"/>
      <c r="G48" s="8"/>
      <c r="H48" s="8"/>
      <c r="I48" s="8"/>
      <c r="J48" s="8"/>
      <c r="K48" s="8"/>
      <c r="L48" s="8"/>
      <c r="M48" s="8"/>
    </row>
    <row r="49" spans="1:13">
      <c r="A49" s="54" t="s">
        <v>245</v>
      </c>
      <c r="B49" s="7"/>
      <c r="C49" s="8"/>
      <c r="D49" s="8"/>
      <c r="E49" s="8"/>
      <c r="F49" s="8"/>
      <c r="G49" s="8"/>
      <c r="H49" s="8"/>
      <c r="I49" s="8"/>
      <c r="J49" s="8"/>
      <c r="K49" s="8"/>
      <c r="L49" s="8"/>
      <c r="M49" s="8"/>
    </row>
    <row r="50" spans="1:13">
      <c r="A50" s="7"/>
      <c r="B50" s="7"/>
      <c r="C50" s="8"/>
      <c r="D50" s="8"/>
      <c r="E50" s="8"/>
      <c r="F50" s="8"/>
      <c r="G50" s="8"/>
      <c r="H50" s="8"/>
      <c r="I50" s="8"/>
      <c r="J50" s="8"/>
      <c r="K50" s="8"/>
      <c r="L50" s="8"/>
      <c r="M50" s="8"/>
    </row>
    <row r="51" spans="1:13">
      <c r="A51" s="7"/>
      <c r="B51" s="7"/>
      <c r="C51" s="8"/>
      <c r="D51" s="8"/>
      <c r="E51" s="8"/>
      <c r="F51" s="8"/>
      <c r="G51" s="8"/>
      <c r="H51" s="8"/>
      <c r="I51" s="8"/>
      <c r="J51" s="8"/>
      <c r="K51" s="8"/>
      <c r="L51" s="8"/>
      <c r="M51" s="8"/>
    </row>
    <row r="52" spans="1:13">
      <c r="A52" s="90" t="s">
        <v>244</v>
      </c>
      <c r="B52" s="92"/>
      <c r="C52" s="93"/>
      <c r="D52" s="42"/>
      <c r="E52" s="42"/>
      <c r="F52" s="42"/>
      <c r="G52" s="42"/>
      <c r="H52" s="42"/>
      <c r="I52" s="42"/>
      <c r="J52" s="42"/>
      <c r="K52" s="42"/>
      <c r="L52" s="42"/>
      <c r="M52" s="42"/>
    </row>
    <row r="53" spans="1:13" ht="100">
      <c r="A53" s="94" t="s">
        <v>223</v>
      </c>
      <c r="B53" s="94" t="s">
        <v>431</v>
      </c>
      <c r="C53" s="8"/>
      <c r="D53" s="8"/>
      <c r="E53" s="8"/>
      <c r="F53" s="8"/>
      <c r="G53" s="8"/>
      <c r="H53" s="8"/>
      <c r="I53" s="8"/>
      <c r="J53" s="8"/>
      <c r="K53" s="8"/>
      <c r="L53" s="8"/>
      <c r="M53" s="8"/>
    </row>
    <row r="54" spans="1:13" ht="75">
      <c r="A54" s="94" t="s">
        <v>247</v>
      </c>
      <c r="B54" s="94" t="s">
        <v>460</v>
      </c>
      <c r="C54" s="8"/>
    </row>
  </sheetData>
  <mergeCells count="9">
    <mergeCell ref="D31:H31"/>
    <mergeCell ref="O8:P8"/>
    <mergeCell ref="Q8:R8"/>
    <mergeCell ref="E8:F8"/>
    <mergeCell ref="G8:H8"/>
    <mergeCell ref="I8:J8"/>
    <mergeCell ref="K8:L8"/>
    <mergeCell ref="M8:N8"/>
    <mergeCell ref="I31:Q31"/>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0"/>
  <sheetViews>
    <sheetView topLeftCell="A25" zoomScale="85" zoomScaleNormal="85" workbookViewId="0">
      <selection activeCell="A59" sqref="A59"/>
    </sheetView>
  </sheetViews>
  <sheetFormatPr defaultColWidth="9.1796875" defaultRowHeight="14"/>
  <cols>
    <col min="1" max="1" width="124.1796875" style="83" bestFit="1" customWidth="1"/>
    <col min="2" max="2" width="18.7265625" style="83" customWidth="1"/>
    <col min="3" max="3" width="16.81640625" style="83" customWidth="1"/>
    <col min="4" max="5" width="16.1796875" style="83" customWidth="1"/>
    <col min="6" max="6" width="16.26953125" style="83" customWidth="1"/>
    <col min="7" max="7" width="22.7265625" style="83" customWidth="1"/>
    <col min="8" max="8" width="35.7265625" style="83" customWidth="1"/>
    <col min="9" max="16384" width="9.1796875" style="83"/>
  </cols>
  <sheetData>
    <row r="1" spans="1:26" s="17" customFormat="1" ht="15.5">
      <c r="A1" s="16" t="s">
        <v>257</v>
      </c>
      <c r="B1" s="16"/>
    </row>
    <row r="2" spans="1:26" s="17" customFormat="1">
      <c r="A2" s="79" t="s">
        <v>268</v>
      </c>
    </row>
    <row r="3" spans="1:26" s="17" customFormat="1" ht="15.5">
      <c r="A3" s="79" t="s">
        <v>256</v>
      </c>
      <c r="B3" s="16"/>
    </row>
    <row r="4" spans="1:26" s="75" customFormat="1" ht="14.5">
      <c r="A4" s="79" t="s">
        <v>275</v>
      </c>
    </row>
    <row r="5" spans="1:26">
      <c r="A5" s="77" t="s">
        <v>40</v>
      </c>
      <c r="B5" s="77" t="s">
        <v>41</v>
      </c>
      <c r="I5" s="86"/>
    </row>
    <row r="6" spans="1:26">
      <c r="A6" s="101">
        <v>44013</v>
      </c>
      <c r="B6" s="46" t="s">
        <v>323</v>
      </c>
      <c r="I6" s="86"/>
    </row>
    <row r="7" spans="1:26" ht="50.5">
      <c r="A7" s="27" t="s">
        <v>29</v>
      </c>
      <c r="B7" s="5" t="s">
        <v>212</v>
      </c>
      <c r="C7" s="5" t="s">
        <v>28</v>
      </c>
      <c r="D7" s="5" t="s">
        <v>272</v>
      </c>
      <c r="E7" s="5" t="s">
        <v>42</v>
      </c>
      <c r="F7" s="5" t="s">
        <v>43</v>
      </c>
      <c r="G7" s="5" t="s">
        <v>281</v>
      </c>
      <c r="H7" s="5" t="s">
        <v>120</v>
      </c>
      <c r="I7" s="86"/>
    </row>
    <row r="8" spans="1:26" s="114" customFormat="1" ht="14.25" customHeight="1">
      <c r="A8" s="115" t="s">
        <v>337</v>
      </c>
      <c r="B8" s="31" t="s">
        <v>338</v>
      </c>
      <c r="C8" s="31" t="s">
        <v>339</v>
      </c>
      <c r="D8" s="31" t="s">
        <v>340</v>
      </c>
      <c r="E8" s="31" t="s">
        <v>336</v>
      </c>
      <c r="F8" s="31"/>
      <c r="G8" s="112">
        <v>0</v>
      </c>
      <c r="H8" s="31"/>
      <c r="I8" s="113"/>
      <c r="J8" s="113"/>
      <c r="K8" s="113"/>
      <c r="L8" s="113"/>
      <c r="M8" s="113"/>
      <c r="N8" s="113"/>
      <c r="O8" s="113"/>
      <c r="P8" s="113"/>
      <c r="Q8" s="113"/>
      <c r="R8" s="113"/>
      <c r="S8" s="113"/>
      <c r="T8" s="113"/>
      <c r="U8" s="113"/>
      <c r="V8" s="113"/>
      <c r="W8" s="113"/>
      <c r="X8" s="113"/>
      <c r="Y8" s="113"/>
      <c r="Z8" s="113"/>
    </row>
    <row r="9" spans="1:26" s="114" customFormat="1" ht="14.25" customHeight="1">
      <c r="A9" s="115" t="s">
        <v>341</v>
      </c>
      <c r="B9" s="31" t="s">
        <v>338</v>
      </c>
      <c r="C9" s="31" t="s">
        <v>342</v>
      </c>
      <c r="D9" s="31" t="s">
        <v>340</v>
      </c>
      <c r="E9" s="31" t="s">
        <v>336</v>
      </c>
      <c r="F9" s="31"/>
      <c r="G9" s="112">
        <v>0</v>
      </c>
      <c r="H9" s="31"/>
      <c r="I9" s="113"/>
      <c r="J9" s="113"/>
      <c r="K9" s="113"/>
      <c r="L9" s="113"/>
      <c r="M9" s="113"/>
      <c r="N9" s="113"/>
      <c r="O9" s="113"/>
      <c r="P9" s="113"/>
      <c r="Q9" s="113"/>
      <c r="R9" s="113"/>
      <c r="S9" s="113"/>
      <c r="T9" s="113"/>
      <c r="U9" s="113"/>
      <c r="V9" s="113"/>
      <c r="W9" s="113"/>
      <c r="X9" s="113"/>
      <c r="Y9" s="113"/>
      <c r="Z9" s="113"/>
    </row>
    <row r="10" spans="1:26" s="114" customFormat="1" ht="14.25" customHeight="1">
      <c r="A10" s="115" t="s">
        <v>343</v>
      </c>
      <c r="B10" s="31" t="s">
        <v>338</v>
      </c>
      <c r="C10" s="31" t="s">
        <v>344</v>
      </c>
      <c r="D10" s="31" t="s">
        <v>340</v>
      </c>
      <c r="E10" s="31" t="s">
        <v>336</v>
      </c>
      <c r="F10" s="31"/>
      <c r="G10" s="112">
        <v>0</v>
      </c>
      <c r="H10" s="31"/>
      <c r="I10" s="113"/>
      <c r="J10" s="113"/>
      <c r="K10" s="113"/>
      <c r="L10" s="113"/>
      <c r="M10" s="113"/>
      <c r="N10" s="113"/>
      <c r="O10" s="113"/>
      <c r="P10" s="113"/>
      <c r="Q10" s="113"/>
      <c r="R10" s="113"/>
      <c r="S10" s="113"/>
      <c r="T10" s="113"/>
      <c r="U10" s="113"/>
      <c r="V10" s="113"/>
      <c r="W10" s="113"/>
      <c r="X10" s="113"/>
      <c r="Y10" s="113"/>
      <c r="Z10" s="113"/>
    </row>
    <row r="11" spans="1:26" s="114" customFormat="1" ht="14.25" customHeight="1">
      <c r="A11" s="115" t="s">
        <v>345</v>
      </c>
      <c r="B11" s="31" t="s">
        <v>338</v>
      </c>
      <c r="C11" s="31" t="s">
        <v>346</v>
      </c>
      <c r="D11" s="31" t="s">
        <v>340</v>
      </c>
      <c r="E11" s="31" t="s">
        <v>336</v>
      </c>
      <c r="F11" s="31"/>
      <c r="G11" s="112">
        <v>0</v>
      </c>
      <c r="H11" s="31"/>
      <c r="I11" s="113"/>
      <c r="J11" s="113"/>
      <c r="K11" s="113"/>
      <c r="L11" s="113"/>
      <c r="M11" s="113"/>
      <c r="N11" s="113"/>
      <c r="O11" s="113"/>
      <c r="P11" s="113"/>
      <c r="Q11" s="113"/>
      <c r="R11" s="113"/>
      <c r="S11" s="113"/>
      <c r="T11" s="113"/>
      <c r="U11" s="113"/>
      <c r="V11" s="113"/>
      <c r="W11" s="113"/>
      <c r="X11" s="113"/>
      <c r="Y11" s="113"/>
      <c r="Z11" s="113"/>
    </row>
    <row r="12" spans="1:26" s="114" customFormat="1" ht="14.25" customHeight="1">
      <c r="A12" s="115" t="s">
        <v>347</v>
      </c>
      <c r="B12" s="31" t="s">
        <v>338</v>
      </c>
      <c r="C12" s="31" t="s">
        <v>348</v>
      </c>
      <c r="D12" s="31" t="s">
        <v>340</v>
      </c>
      <c r="E12" s="31" t="s">
        <v>336</v>
      </c>
      <c r="F12" s="31"/>
      <c r="G12" s="112">
        <v>0</v>
      </c>
      <c r="H12" s="31"/>
      <c r="I12" s="113"/>
      <c r="J12" s="113"/>
      <c r="K12" s="113"/>
      <c r="L12" s="113"/>
      <c r="M12" s="113"/>
      <c r="N12" s="113"/>
      <c r="O12" s="113"/>
      <c r="P12" s="113"/>
      <c r="Q12" s="113"/>
      <c r="R12" s="113"/>
      <c r="S12" s="113"/>
      <c r="T12" s="113"/>
      <c r="U12" s="113"/>
      <c r="V12" s="113"/>
      <c r="W12" s="113"/>
      <c r="X12" s="113"/>
      <c r="Y12" s="113"/>
      <c r="Z12" s="113"/>
    </row>
    <row r="13" spans="1:26" s="114" customFormat="1" ht="14.25" customHeight="1">
      <c r="A13" s="115" t="s">
        <v>349</v>
      </c>
      <c r="B13" s="31" t="s">
        <v>338</v>
      </c>
      <c r="C13" s="31" t="s">
        <v>350</v>
      </c>
      <c r="D13" s="31" t="s">
        <v>340</v>
      </c>
      <c r="E13" s="31" t="s">
        <v>336</v>
      </c>
      <c r="F13" s="31"/>
      <c r="G13" s="112">
        <v>0</v>
      </c>
      <c r="H13" s="31"/>
      <c r="I13" s="113"/>
      <c r="J13" s="113"/>
      <c r="K13" s="113"/>
      <c r="L13" s="113"/>
      <c r="M13" s="113"/>
      <c r="N13" s="113"/>
      <c r="O13" s="113"/>
      <c r="P13" s="113"/>
      <c r="Q13" s="113"/>
      <c r="R13" s="113"/>
      <c r="S13" s="113"/>
      <c r="T13" s="113"/>
      <c r="U13" s="113"/>
      <c r="V13" s="113"/>
      <c r="W13" s="113"/>
      <c r="X13" s="113"/>
      <c r="Y13" s="113"/>
      <c r="Z13" s="113"/>
    </row>
    <row r="14" spans="1:26" s="114" customFormat="1" ht="14.25" customHeight="1">
      <c r="A14" s="115" t="s">
        <v>351</v>
      </c>
      <c r="B14" s="31" t="s">
        <v>338</v>
      </c>
      <c r="C14" s="31" t="s">
        <v>352</v>
      </c>
      <c r="D14" s="31" t="s">
        <v>340</v>
      </c>
      <c r="E14" s="31" t="s">
        <v>336</v>
      </c>
      <c r="F14" s="31"/>
      <c r="G14" s="112">
        <v>0</v>
      </c>
      <c r="H14" s="31"/>
      <c r="I14" s="113"/>
      <c r="J14" s="113"/>
      <c r="K14" s="113"/>
      <c r="L14" s="113"/>
      <c r="M14" s="113"/>
      <c r="N14" s="113"/>
      <c r="O14" s="113"/>
      <c r="P14" s="113"/>
      <c r="Q14" s="113"/>
      <c r="R14" s="113"/>
      <c r="S14" s="113"/>
      <c r="T14" s="113"/>
      <c r="U14" s="113"/>
      <c r="V14" s="113"/>
      <c r="W14" s="113"/>
      <c r="X14" s="113"/>
      <c r="Y14" s="113"/>
      <c r="Z14" s="113"/>
    </row>
    <row r="15" spans="1:26" s="114" customFormat="1" ht="14.25" customHeight="1">
      <c r="A15" s="115" t="s">
        <v>353</v>
      </c>
      <c r="B15" s="31" t="s">
        <v>338</v>
      </c>
      <c r="C15" s="31" t="s">
        <v>354</v>
      </c>
      <c r="D15" s="31" t="s">
        <v>340</v>
      </c>
      <c r="E15" s="31" t="s">
        <v>336</v>
      </c>
      <c r="F15" s="31"/>
      <c r="G15" s="112">
        <v>0</v>
      </c>
      <c r="H15" s="31"/>
      <c r="I15" s="113"/>
      <c r="J15" s="113"/>
      <c r="K15" s="113"/>
      <c r="L15" s="113"/>
      <c r="M15" s="113"/>
      <c r="N15" s="113"/>
      <c r="O15" s="113"/>
      <c r="P15" s="113"/>
      <c r="Q15" s="113"/>
      <c r="R15" s="113"/>
      <c r="S15" s="113"/>
      <c r="T15" s="113"/>
      <c r="U15" s="113"/>
      <c r="V15" s="113"/>
      <c r="W15" s="113"/>
      <c r="X15" s="113"/>
      <c r="Y15" s="113"/>
      <c r="Z15" s="113"/>
    </row>
    <row r="16" spans="1:26" s="114" customFormat="1" ht="14.25" customHeight="1">
      <c r="A16" s="115" t="s">
        <v>355</v>
      </c>
      <c r="B16" s="31" t="s">
        <v>338</v>
      </c>
      <c r="C16" s="31" t="s">
        <v>356</v>
      </c>
      <c r="D16" s="31" t="s">
        <v>340</v>
      </c>
      <c r="E16" s="31" t="s">
        <v>336</v>
      </c>
      <c r="F16" s="31"/>
      <c r="G16" s="112">
        <v>0</v>
      </c>
      <c r="H16" s="31"/>
      <c r="I16" s="113"/>
      <c r="J16" s="113"/>
      <c r="K16" s="113"/>
      <c r="L16" s="113"/>
      <c r="M16" s="113"/>
      <c r="N16" s="113"/>
      <c r="O16" s="113"/>
      <c r="P16" s="113"/>
      <c r="Q16" s="113"/>
      <c r="R16" s="113"/>
      <c r="S16" s="113"/>
      <c r="T16" s="113"/>
      <c r="U16" s="113"/>
      <c r="V16" s="113"/>
      <c r="W16" s="113"/>
      <c r="X16" s="113"/>
      <c r="Y16" s="113"/>
      <c r="Z16" s="113"/>
    </row>
    <row r="17" spans="1:26" s="114" customFormat="1" ht="14.25" customHeight="1">
      <c r="A17" s="115" t="s">
        <v>357</v>
      </c>
      <c r="B17" s="31" t="s">
        <v>338</v>
      </c>
      <c r="C17" s="31" t="s">
        <v>358</v>
      </c>
      <c r="D17" s="31" t="s">
        <v>340</v>
      </c>
      <c r="E17" s="31" t="s">
        <v>336</v>
      </c>
      <c r="F17" s="31"/>
      <c r="G17" s="112">
        <v>0</v>
      </c>
      <c r="H17" s="31"/>
      <c r="I17" s="113"/>
      <c r="J17" s="113"/>
      <c r="K17" s="113"/>
      <c r="L17" s="113"/>
      <c r="M17" s="113"/>
      <c r="N17" s="113"/>
      <c r="O17" s="113"/>
      <c r="P17" s="113"/>
      <c r="Q17" s="113"/>
      <c r="R17" s="113"/>
      <c r="S17" s="113"/>
      <c r="T17" s="113"/>
      <c r="U17" s="113"/>
      <c r="V17" s="113"/>
      <c r="W17" s="113"/>
      <c r="X17" s="113"/>
      <c r="Y17" s="113"/>
      <c r="Z17" s="113"/>
    </row>
    <row r="18" spans="1:26" s="114" customFormat="1" ht="14.25" customHeight="1">
      <c r="A18" s="115" t="s">
        <v>359</v>
      </c>
      <c r="B18" s="31" t="s">
        <v>338</v>
      </c>
      <c r="C18" s="31" t="s">
        <v>360</v>
      </c>
      <c r="D18" s="31" t="s">
        <v>340</v>
      </c>
      <c r="E18" s="31" t="s">
        <v>336</v>
      </c>
      <c r="F18" s="31"/>
      <c r="G18" s="112">
        <v>0</v>
      </c>
      <c r="H18" s="31"/>
      <c r="I18" s="113"/>
      <c r="J18" s="113"/>
      <c r="K18" s="113"/>
      <c r="L18" s="113"/>
      <c r="M18" s="113"/>
      <c r="N18" s="113"/>
      <c r="O18" s="113"/>
      <c r="P18" s="113"/>
      <c r="Q18" s="113"/>
      <c r="R18" s="113"/>
      <c r="S18" s="113"/>
      <c r="T18" s="113"/>
      <c r="U18" s="113"/>
      <c r="V18" s="113"/>
      <c r="W18" s="113"/>
      <c r="X18" s="113"/>
      <c r="Y18" s="113"/>
      <c r="Z18" s="113"/>
    </row>
    <row r="19" spans="1:26" s="114" customFormat="1" ht="14.25" customHeight="1">
      <c r="A19" s="115" t="s">
        <v>361</v>
      </c>
      <c r="B19" s="31" t="s">
        <v>338</v>
      </c>
      <c r="C19" s="31" t="s">
        <v>362</v>
      </c>
      <c r="D19" s="31" t="s">
        <v>340</v>
      </c>
      <c r="E19" s="31" t="s">
        <v>336</v>
      </c>
      <c r="F19" s="31"/>
      <c r="G19" s="112">
        <v>0</v>
      </c>
      <c r="H19" s="31"/>
      <c r="I19" s="113"/>
      <c r="J19" s="113"/>
      <c r="K19" s="113"/>
      <c r="L19" s="113"/>
      <c r="M19" s="113"/>
      <c r="N19" s="113"/>
      <c r="O19" s="113"/>
      <c r="P19" s="113"/>
      <c r="Q19" s="113"/>
      <c r="R19" s="113"/>
      <c r="S19" s="113"/>
      <c r="T19" s="113"/>
      <c r="U19" s="113"/>
      <c r="V19" s="113"/>
      <c r="W19" s="113"/>
      <c r="X19" s="113"/>
      <c r="Y19" s="113"/>
      <c r="Z19" s="113"/>
    </row>
    <row r="20" spans="1:26" s="114" customFormat="1" ht="14.25" customHeight="1">
      <c r="A20" s="115" t="s">
        <v>363</v>
      </c>
      <c r="B20" s="31" t="s">
        <v>338</v>
      </c>
      <c r="C20" s="31" t="s">
        <v>362</v>
      </c>
      <c r="D20" s="31" t="s">
        <v>340</v>
      </c>
      <c r="E20" s="31" t="s">
        <v>336</v>
      </c>
      <c r="F20" s="31"/>
      <c r="G20" s="112">
        <v>0</v>
      </c>
      <c r="H20" s="31"/>
      <c r="I20" s="113"/>
      <c r="J20" s="113"/>
      <c r="K20" s="113"/>
      <c r="L20" s="113"/>
      <c r="M20" s="113"/>
      <c r="N20" s="113"/>
      <c r="O20" s="113"/>
      <c r="P20" s="113"/>
      <c r="Q20" s="113"/>
      <c r="R20" s="113"/>
      <c r="S20" s="113"/>
      <c r="T20" s="113"/>
      <c r="U20" s="113"/>
      <c r="V20" s="113"/>
      <c r="W20" s="113"/>
      <c r="X20" s="113"/>
      <c r="Y20" s="113"/>
      <c r="Z20" s="113"/>
    </row>
    <row r="21" spans="1:26" s="114" customFormat="1" ht="14.25" customHeight="1">
      <c r="A21" s="115" t="s">
        <v>364</v>
      </c>
      <c r="B21" s="31" t="s">
        <v>338</v>
      </c>
      <c r="C21" s="31" t="s">
        <v>365</v>
      </c>
      <c r="D21" s="31" t="s">
        <v>340</v>
      </c>
      <c r="E21" s="31" t="s">
        <v>336</v>
      </c>
      <c r="F21" s="31"/>
      <c r="G21" s="112">
        <v>0</v>
      </c>
      <c r="H21" s="31"/>
      <c r="I21" s="113"/>
      <c r="J21" s="113"/>
      <c r="K21" s="113"/>
      <c r="L21" s="113"/>
      <c r="M21" s="113"/>
      <c r="N21" s="113"/>
      <c r="O21" s="113"/>
      <c r="P21" s="113"/>
      <c r="Q21" s="113"/>
      <c r="R21" s="113"/>
      <c r="S21" s="113"/>
      <c r="T21" s="113"/>
      <c r="U21" s="113"/>
      <c r="V21" s="113"/>
      <c r="W21" s="113"/>
      <c r="X21" s="113"/>
      <c r="Y21" s="113"/>
      <c r="Z21" s="113"/>
    </row>
    <row r="22" spans="1:26" s="114" customFormat="1" ht="14.25" customHeight="1">
      <c r="A22" s="115" t="s">
        <v>366</v>
      </c>
      <c r="B22" s="31" t="s">
        <v>338</v>
      </c>
      <c r="C22" s="31" t="s">
        <v>367</v>
      </c>
      <c r="D22" s="31" t="s">
        <v>340</v>
      </c>
      <c r="E22" s="31" t="s">
        <v>336</v>
      </c>
      <c r="F22" s="31"/>
      <c r="G22" s="112">
        <v>0</v>
      </c>
      <c r="H22" s="31"/>
      <c r="I22" s="113"/>
      <c r="J22" s="113"/>
      <c r="K22" s="113"/>
      <c r="L22" s="113"/>
      <c r="M22" s="113"/>
      <c r="N22" s="113"/>
      <c r="O22" s="113"/>
      <c r="P22" s="113"/>
      <c r="Q22" s="113"/>
      <c r="R22" s="113"/>
      <c r="S22" s="113"/>
      <c r="T22" s="113"/>
      <c r="U22" s="113"/>
      <c r="V22" s="113"/>
      <c r="W22" s="113"/>
      <c r="X22" s="113"/>
      <c r="Y22" s="113"/>
      <c r="Z22" s="113"/>
    </row>
    <row r="23" spans="1:26" s="114" customFormat="1" ht="14.25" customHeight="1">
      <c r="A23" s="115" t="s">
        <v>368</v>
      </c>
      <c r="B23" s="31" t="s">
        <v>338</v>
      </c>
      <c r="C23" s="31" t="s">
        <v>369</v>
      </c>
      <c r="D23" s="31" t="s">
        <v>340</v>
      </c>
      <c r="E23" s="31" t="s">
        <v>336</v>
      </c>
      <c r="F23" s="31"/>
      <c r="G23" s="112">
        <v>0</v>
      </c>
      <c r="H23" s="31"/>
      <c r="I23" s="113"/>
      <c r="J23" s="113"/>
      <c r="K23" s="113"/>
      <c r="L23" s="113"/>
      <c r="M23" s="113"/>
      <c r="N23" s="113"/>
      <c r="O23" s="113"/>
      <c r="P23" s="113"/>
      <c r="Q23" s="113"/>
      <c r="R23" s="113"/>
      <c r="S23" s="113"/>
      <c r="T23" s="113"/>
      <c r="U23" s="113"/>
      <c r="V23" s="113"/>
      <c r="W23" s="113"/>
      <c r="X23" s="113"/>
      <c r="Y23" s="113"/>
      <c r="Z23" s="113"/>
    </row>
    <row r="24" spans="1:26" s="114" customFormat="1" ht="14.25" customHeight="1">
      <c r="A24" s="115" t="s">
        <v>370</v>
      </c>
      <c r="B24" s="31" t="s">
        <v>338</v>
      </c>
      <c r="C24" s="31" t="s">
        <v>371</v>
      </c>
      <c r="D24" s="31" t="s">
        <v>340</v>
      </c>
      <c r="E24" s="31" t="s">
        <v>336</v>
      </c>
      <c r="F24" s="31"/>
      <c r="G24" s="112">
        <v>0</v>
      </c>
      <c r="H24" s="31"/>
      <c r="I24" s="113"/>
      <c r="J24" s="113"/>
      <c r="K24" s="113"/>
      <c r="L24" s="113"/>
      <c r="M24" s="113"/>
      <c r="N24" s="113"/>
      <c r="O24" s="113"/>
      <c r="P24" s="113"/>
      <c r="Q24" s="113"/>
      <c r="R24" s="113"/>
      <c r="S24" s="113"/>
      <c r="T24" s="113"/>
      <c r="U24" s="113"/>
      <c r="V24" s="113"/>
      <c r="W24" s="113"/>
      <c r="X24" s="113"/>
      <c r="Y24" s="113"/>
      <c r="Z24" s="113"/>
    </row>
    <row r="25" spans="1:26" s="114" customFormat="1" ht="14.25" customHeight="1">
      <c r="A25" s="115" t="s">
        <v>372</v>
      </c>
      <c r="B25" s="31" t="s">
        <v>338</v>
      </c>
      <c r="C25" s="31" t="s">
        <v>373</v>
      </c>
      <c r="D25" s="31" t="s">
        <v>340</v>
      </c>
      <c r="E25" s="31" t="s">
        <v>336</v>
      </c>
      <c r="F25" s="31"/>
      <c r="G25" s="112">
        <v>0</v>
      </c>
      <c r="H25" s="31"/>
      <c r="I25" s="113"/>
      <c r="J25" s="113"/>
      <c r="K25" s="113"/>
      <c r="L25" s="113"/>
      <c r="M25" s="113"/>
      <c r="N25" s="113"/>
      <c r="O25" s="113"/>
      <c r="P25" s="113"/>
      <c r="Q25" s="113"/>
      <c r="R25" s="113"/>
      <c r="S25" s="113"/>
      <c r="T25" s="113"/>
      <c r="U25" s="113"/>
      <c r="V25" s="113"/>
      <c r="W25" s="113"/>
      <c r="X25" s="113"/>
      <c r="Y25" s="113"/>
      <c r="Z25" s="113"/>
    </row>
    <row r="26" spans="1:26" s="114" customFormat="1" ht="14.25" customHeight="1">
      <c r="A26" s="115" t="s">
        <v>374</v>
      </c>
      <c r="B26" s="31" t="s">
        <v>338</v>
      </c>
      <c r="C26" s="31" t="s">
        <v>375</v>
      </c>
      <c r="D26" s="31" t="s">
        <v>340</v>
      </c>
      <c r="E26" s="31" t="s">
        <v>336</v>
      </c>
      <c r="F26" s="31"/>
      <c r="G26" s="112">
        <v>0</v>
      </c>
      <c r="H26" s="31"/>
      <c r="I26" s="113"/>
      <c r="J26" s="113"/>
      <c r="K26" s="113"/>
      <c r="L26" s="113"/>
      <c r="M26" s="113"/>
      <c r="N26" s="113"/>
      <c r="O26" s="113"/>
      <c r="P26" s="113"/>
      <c r="Q26" s="113"/>
      <c r="R26" s="113"/>
      <c r="S26" s="113"/>
      <c r="T26" s="113"/>
      <c r="U26" s="113"/>
      <c r="V26" s="113"/>
      <c r="W26" s="113"/>
      <c r="X26" s="113"/>
      <c r="Y26" s="113"/>
      <c r="Z26" s="113"/>
    </row>
    <row r="27" spans="1:26" s="114" customFormat="1" ht="14.25" customHeight="1">
      <c r="A27" s="115" t="s">
        <v>376</v>
      </c>
      <c r="B27" s="31" t="s">
        <v>338</v>
      </c>
      <c r="C27" s="31" t="s">
        <v>377</v>
      </c>
      <c r="D27" s="31" t="s">
        <v>340</v>
      </c>
      <c r="E27" s="31" t="s">
        <v>336</v>
      </c>
      <c r="F27" s="31"/>
      <c r="G27" s="112">
        <v>0</v>
      </c>
      <c r="H27" s="31"/>
      <c r="I27" s="113"/>
      <c r="J27" s="113"/>
      <c r="K27" s="113"/>
      <c r="L27" s="113"/>
      <c r="M27" s="113"/>
      <c r="N27" s="113"/>
      <c r="O27" s="113"/>
      <c r="P27" s="113"/>
      <c r="Q27" s="113"/>
      <c r="R27" s="113"/>
      <c r="S27" s="113"/>
      <c r="T27" s="113"/>
      <c r="U27" s="113"/>
      <c r="V27" s="113"/>
      <c r="W27" s="113"/>
      <c r="X27" s="113"/>
      <c r="Y27" s="113"/>
      <c r="Z27" s="113"/>
    </row>
    <row r="28" spans="1:26" s="114" customFormat="1" ht="14.25" customHeight="1">
      <c r="A28" s="115" t="s">
        <v>378</v>
      </c>
      <c r="B28" s="31" t="s">
        <v>338</v>
      </c>
      <c r="C28" s="31" t="s">
        <v>379</v>
      </c>
      <c r="D28" s="31" t="s">
        <v>340</v>
      </c>
      <c r="E28" s="31" t="s">
        <v>336</v>
      </c>
      <c r="F28" s="31"/>
      <c r="G28" s="112">
        <v>0</v>
      </c>
      <c r="H28" s="31"/>
      <c r="I28" s="113"/>
      <c r="J28" s="113"/>
      <c r="K28" s="113"/>
      <c r="L28" s="113"/>
      <c r="M28" s="113"/>
      <c r="N28" s="113"/>
      <c r="O28" s="113"/>
      <c r="P28" s="113"/>
      <c r="Q28" s="113"/>
      <c r="R28" s="113"/>
      <c r="S28" s="113"/>
      <c r="T28" s="113"/>
      <c r="U28" s="113"/>
      <c r="V28" s="113"/>
      <c r="W28" s="113"/>
      <c r="X28" s="113"/>
      <c r="Y28" s="113"/>
      <c r="Z28" s="113"/>
    </row>
    <row r="29" spans="1:26" s="114" customFormat="1" ht="14.25" customHeight="1">
      <c r="A29" s="115" t="s">
        <v>380</v>
      </c>
      <c r="B29" s="31" t="s">
        <v>338</v>
      </c>
      <c r="C29" s="31" t="s">
        <v>381</v>
      </c>
      <c r="D29" s="31" t="s">
        <v>340</v>
      </c>
      <c r="E29" s="31" t="s">
        <v>336</v>
      </c>
      <c r="F29" s="31"/>
      <c r="G29" s="112">
        <v>0</v>
      </c>
      <c r="H29" s="31"/>
      <c r="I29" s="113"/>
      <c r="J29" s="113"/>
      <c r="K29" s="113"/>
      <c r="L29" s="113"/>
      <c r="M29" s="113"/>
      <c r="N29" s="113"/>
      <c r="O29" s="113"/>
      <c r="P29" s="113"/>
      <c r="Q29" s="113"/>
      <c r="R29" s="113"/>
      <c r="S29" s="113"/>
      <c r="T29" s="113"/>
      <c r="U29" s="113"/>
      <c r="V29" s="113"/>
      <c r="W29" s="113"/>
      <c r="X29" s="113"/>
      <c r="Y29" s="113"/>
      <c r="Z29" s="113"/>
    </row>
    <row r="30" spans="1:26" s="114" customFormat="1" ht="14.25" customHeight="1">
      <c r="A30" s="115" t="s">
        <v>382</v>
      </c>
      <c r="B30" s="31" t="s">
        <v>338</v>
      </c>
      <c r="C30" s="31" t="s">
        <v>381</v>
      </c>
      <c r="D30" s="31" t="s">
        <v>340</v>
      </c>
      <c r="E30" s="31" t="s">
        <v>336</v>
      </c>
      <c r="F30" s="31"/>
      <c r="G30" s="112">
        <v>0</v>
      </c>
      <c r="H30" s="31"/>
      <c r="I30" s="113"/>
      <c r="J30" s="113"/>
      <c r="K30" s="113"/>
      <c r="L30" s="113"/>
      <c r="M30" s="113"/>
      <c r="N30" s="113"/>
      <c r="O30" s="113"/>
      <c r="P30" s="113"/>
      <c r="Q30" s="113"/>
      <c r="R30" s="113"/>
      <c r="S30" s="113"/>
      <c r="T30" s="113"/>
      <c r="U30" s="113"/>
      <c r="V30" s="113"/>
      <c r="W30" s="113"/>
      <c r="X30" s="113"/>
      <c r="Y30" s="113"/>
      <c r="Z30" s="113"/>
    </row>
    <row r="31" spans="1:26" s="114" customFormat="1" ht="14.25" customHeight="1">
      <c r="A31" s="115" t="s">
        <v>383</v>
      </c>
      <c r="B31" s="31" t="s">
        <v>338</v>
      </c>
      <c r="C31" s="31" t="s">
        <v>384</v>
      </c>
      <c r="D31" s="31" t="s">
        <v>340</v>
      </c>
      <c r="E31" s="31" t="s">
        <v>336</v>
      </c>
      <c r="F31" s="31"/>
      <c r="G31" s="112">
        <v>0</v>
      </c>
      <c r="H31" s="31"/>
      <c r="I31" s="113"/>
      <c r="J31" s="113"/>
      <c r="K31" s="113"/>
      <c r="L31" s="113"/>
      <c r="M31" s="113"/>
      <c r="N31" s="113"/>
      <c r="O31" s="113"/>
      <c r="P31" s="113"/>
      <c r="Q31" s="113"/>
      <c r="R31" s="113"/>
      <c r="S31" s="113"/>
      <c r="T31" s="113"/>
      <c r="U31" s="113"/>
      <c r="V31" s="113"/>
      <c r="W31" s="113"/>
      <c r="X31" s="113"/>
      <c r="Y31" s="113"/>
      <c r="Z31" s="113"/>
    </row>
    <row r="32" spans="1:26" s="114" customFormat="1" ht="14.25" customHeight="1">
      <c r="A32" s="115" t="s">
        <v>385</v>
      </c>
      <c r="B32" s="31" t="s">
        <v>338</v>
      </c>
      <c r="C32" s="31" t="s">
        <v>386</v>
      </c>
      <c r="D32" s="31" t="s">
        <v>340</v>
      </c>
      <c r="E32" s="31" t="s">
        <v>336</v>
      </c>
      <c r="F32" s="31"/>
      <c r="G32" s="112">
        <v>0</v>
      </c>
      <c r="H32" s="31"/>
      <c r="I32" s="113"/>
      <c r="J32" s="113"/>
      <c r="K32" s="113"/>
      <c r="L32" s="113"/>
      <c r="M32" s="113"/>
      <c r="N32" s="113"/>
      <c r="O32" s="113"/>
      <c r="P32" s="113"/>
      <c r="Q32" s="113"/>
      <c r="R32" s="113"/>
      <c r="S32" s="113"/>
      <c r="T32" s="113"/>
      <c r="U32" s="113"/>
      <c r="V32" s="113"/>
      <c r="W32" s="113"/>
      <c r="X32" s="113"/>
      <c r="Y32" s="113"/>
      <c r="Z32" s="113"/>
    </row>
    <row r="33" spans="1:26" s="114" customFormat="1" ht="14.25" customHeight="1">
      <c r="A33" s="115" t="s">
        <v>387</v>
      </c>
      <c r="B33" s="31" t="s">
        <v>338</v>
      </c>
      <c r="C33" s="31" t="s">
        <v>388</v>
      </c>
      <c r="D33" s="31" t="s">
        <v>340</v>
      </c>
      <c r="E33" s="31" t="s">
        <v>336</v>
      </c>
      <c r="F33" s="31"/>
      <c r="G33" s="112">
        <v>0</v>
      </c>
      <c r="H33" s="31"/>
      <c r="I33" s="113"/>
      <c r="J33" s="113"/>
      <c r="K33" s="113"/>
      <c r="L33" s="113"/>
      <c r="M33" s="113"/>
      <c r="N33" s="113"/>
      <c r="O33" s="113"/>
      <c r="P33" s="113"/>
      <c r="Q33" s="113"/>
      <c r="R33" s="113"/>
      <c r="S33" s="113"/>
      <c r="T33" s="113"/>
      <c r="U33" s="113"/>
      <c r="V33" s="113"/>
      <c r="W33" s="113"/>
      <c r="X33" s="113"/>
      <c r="Y33" s="113"/>
      <c r="Z33" s="113"/>
    </row>
    <row r="34" spans="1:26" s="114" customFormat="1" ht="14.25" customHeight="1">
      <c r="A34" s="115" t="s">
        <v>389</v>
      </c>
      <c r="B34" s="31" t="s">
        <v>338</v>
      </c>
      <c r="C34" s="31" t="s">
        <v>390</v>
      </c>
      <c r="D34" s="31" t="s">
        <v>340</v>
      </c>
      <c r="E34" s="31" t="s">
        <v>336</v>
      </c>
      <c r="F34" s="31"/>
      <c r="G34" s="112">
        <v>0</v>
      </c>
      <c r="H34" s="31"/>
      <c r="I34" s="113"/>
      <c r="J34" s="113"/>
      <c r="K34" s="113"/>
      <c r="L34" s="113"/>
      <c r="M34" s="113"/>
      <c r="N34" s="113"/>
      <c r="O34" s="113"/>
      <c r="P34" s="113"/>
      <c r="Q34" s="113"/>
      <c r="R34" s="113"/>
      <c r="S34" s="113"/>
      <c r="T34" s="113"/>
      <c r="U34" s="113"/>
      <c r="V34" s="113"/>
      <c r="W34" s="113"/>
      <c r="X34" s="113"/>
      <c r="Y34" s="113"/>
      <c r="Z34" s="113"/>
    </row>
    <row r="35" spans="1:26" s="114" customFormat="1" ht="14.25" customHeight="1">
      <c r="A35" s="115" t="s">
        <v>391</v>
      </c>
      <c r="B35" s="31" t="s">
        <v>338</v>
      </c>
      <c r="C35" s="31" t="s">
        <v>371</v>
      </c>
      <c r="D35" s="31" t="s">
        <v>340</v>
      </c>
      <c r="E35" s="31" t="s">
        <v>336</v>
      </c>
      <c r="F35" s="31"/>
      <c r="G35" s="112">
        <v>0</v>
      </c>
      <c r="H35" s="31"/>
      <c r="I35" s="113"/>
      <c r="J35" s="113"/>
      <c r="K35" s="113"/>
      <c r="L35" s="113"/>
      <c r="M35" s="113"/>
      <c r="N35" s="113"/>
      <c r="O35" s="113"/>
      <c r="P35" s="113"/>
      <c r="Q35" s="113"/>
      <c r="R35" s="113"/>
      <c r="S35" s="113"/>
      <c r="T35" s="113"/>
      <c r="U35" s="113"/>
      <c r="V35" s="113"/>
      <c r="W35" s="113"/>
      <c r="X35" s="113"/>
      <c r="Y35" s="113"/>
      <c r="Z35" s="113"/>
    </row>
    <row r="36" spans="1:26" s="114" customFormat="1" ht="14.25" customHeight="1">
      <c r="A36" s="115" t="s">
        <v>392</v>
      </c>
      <c r="B36" s="31" t="s">
        <v>338</v>
      </c>
      <c r="C36" s="31" t="s">
        <v>350</v>
      </c>
      <c r="D36" s="31" t="s">
        <v>340</v>
      </c>
      <c r="E36" s="31" t="s">
        <v>336</v>
      </c>
      <c r="F36" s="31"/>
      <c r="G36" s="112">
        <v>0</v>
      </c>
      <c r="H36" s="31"/>
      <c r="I36" s="113"/>
      <c r="J36" s="113"/>
      <c r="K36" s="113"/>
      <c r="L36" s="113"/>
      <c r="M36" s="113"/>
      <c r="N36" s="113"/>
      <c r="O36" s="113"/>
      <c r="P36" s="113"/>
      <c r="Q36" s="113"/>
      <c r="R36" s="113"/>
      <c r="S36" s="113"/>
      <c r="T36" s="113"/>
      <c r="U36" s="113"/>
      <c r="V36" s="113"/>
      <c r="W36" s="113"/>
      <c r="X36" s="113"/>
      <c r="Y36" s="113"/>
      <c r="Z36" s="113"/>
    </row>
    <row r="37" spans="1:26" s="114" customFormat="1" ht="14.25" customHeight="1">
      <c r="A37" s="115" t="s">
        <v>393</v>
      </c>
      <c r="B37" s="31" t="s">
        <v>338</v>
      </c>
      <c r="C37" s="31" t="s">
        <v>381</v>
      </c>
      <c r="D37" s="31" t="s">
        <v>340</v>
      </c>
      <c r="E37" s="31" t="s">
        <v>336</v>
      </c>
      <c r="F37" s="31"/>
      <c r="G37" s="112">
        <v>0</v>
      </c>
      <c r="H37" s="31"/>
      <c r="I37" s="113"/>
      <c r="J37" s="113"/>
      <c r="K37" s="113"/>
      <c r="L37" s="113"/>
      <c r="M37" s="113"/>
      <c r="N37" s="113"/>
      <c r="O37" s="113"/>
      <c r="P37" s="113"/>
      <c r="Q37" s="113"/>
      <c r="R37" s="113"/>
      <c r="S37" s="113"/>
      <c r="T37" s="113"/>
      <c r="U37" s="113"/>
      <c r="V37" s="113"/>
      <c r="W37" s="113"/>
      <c r="X37" s="113"/>
      <c r="Y37" s="113"/>
      <c r="Z37" s="113"/>
    </row>
    <row r="38" spans="1:26" s="114" customFormat="1" ht="14.25" customHeight="1">
      <c r="A38" s="115" t="s">
        <v>394</v>
      </c>
      <c r="B38" s="31" t="s">
        <v>338</v>
      </c>
      <c r="C38" s="31" t="s">
        <v>395</v>
      </c>
      <c r="D38" s="31" t="s">
        <v>340</v>
      </c>
      <c r="E38" s="31" t="s">
        <v>336</v>
      </c>
      <c r="F38" s="31"/>
      <c r="G38" s="112">
        <v>0</v>
      </c>
      <c r="H38" s="31"/>
      <c r="I38" s="113"/>
      <c r="J38" s="113"/>
      <c r="K38" s="113"/>
      <c r="L38" s="113"/>
      <c r="M38" s="113"/>
      <c r="N38" s="113"/>
      <c r="O38" s="113"/>
      <c r="P38" s="113"/>
      <c r="Q38" s="113"/>
      <c r="R38" s="113"/>
      <c r="S38" s="113"/>
      <c r="T38" s="113"/>
      <c r="U38" s="113"/>
      <c r="V38" s="113"/>
      <c r="W38" s="113"/>
      <c r="X38" s="113"/>
      <c r="Y38" s="113"/>
      <c r="Z38" s="113"/>
    </row>
    <row r="39" spans="1:26" s="114" customFormat="1" ht="14.25" customHeight="1">
      <c r="A39" s="115" t="s">
        <v>396</v>
      </c>
      <c r="B39" s="31" t="s">
        <v>338</v>
      </c>
      <c r="C39" s="31" t="s">
        <v>397</v>
      </c>
      <c r="D39" s="31" t="s">
        <v>340</v>
      </c>
      <c r="E39" s="31" t="s">
        <v>336</v>
      </c>
      <c r="F39" s="31"/>
      <c r="G39" s="112">
        <v>0</v>
      </c>
      <c r="H39" s="31"/>
      <c r="I39" s="113"/>
      <c r="J39" s="113"/>
      <c r="K39" s="113"/>
      <c r="L39" s="113"/>
      <c r="M39" s="113"/>
      <c r="N39" s="113"/>
      <c r="O39" s="113"/>
      <c r="P39" s="113"/>
      <c r="Q39" s="113"/>
      <c r="R39" s="113"/>
      <c r="S39" s="113"/>
      <c r="T39" s="113"/>
      <c r="U39" s="113"/>
      <c r="V39" s="113"/>
      <c r="W39" s="113"/>
      <c r="X39" s="113"/>
      <c r="Y39" s="113"/>
      <c r="Z39" s="113"/>
    </row>
    <row r="40" spans="1:26" s="114" customFormat="1" ht="14.25" customHeight="1">
      <c r="A40" s="115" t="s">
        <v>398</v>
      </c>
      <c r="B40" s="31" t="s">
        <v>338</v>
      </c>
      <c r="C40" s="31" t="s">
        <v>395</v>
      </c>
      <c r="D40" s="31" t="s">
        <v>340</v>
      </c>
      <c r="E40" s="31" t="s">
        <v>336</v>
      </c>
      <c r="F40" s="31"/>
      <c r="G40" s="112">
        <v>0</v>
      </c>
      <c r="H40" s="31"/>
      <c r="I40" s="113"/>
      <c r="J40" s="113"/>
      <c r="K40" s="113"/>
      <c r="L40" s="113"/>
      <c r="M40" s="113"/>
      <c r="N40" s="113"/>
      <c r="O40" s="113"/>
      <c r="P40" s="113"/>
      <c r="Q40" s="113"/>
      <c r="R40" s="113"/>
      <c r="S40" s="113"/>
      <c r="T40" s="113"/>
      <c r="U40" s="113"/>
      <c r="V40" s="113"/>
      <c r="W40" s="113"/>
      <c r="X40" s="113"/>
      <c r="Y40" s="113"/>
      <c r="Z40" s="113"/>
    </row>
    <row r="41" spans="1:26" s="114" customFormat="1" ht="14.25" customHeight="1">
      <c r="A41" s="115" t="s">
        <v>399</v>
      </c>
      <c r="B41" s="31" t="s">
        <v>338</v>
      </c>
      <c r="C41" s="31" t="s">
        <v>395</v>
      </c>
      <c r="D41" s="31" t="s">
        <v>340</v>
      </c>
      <c r="E41" s="31" t="s">
        <v>336</v>
      </c>
      <c r="F41" s="31"/>
      <c r="G41" s="112">
        <v>0</v>
      </c>
      <c r="H41" s="31"/>
      <c r="I41" s="113"/>
      <c r="J41" s="113"/>
      <c r="K41" s="113"/>
      <c r="L41" s="113"/>
      <c r="M41" s="113"/>
      <c r="N41" s="113"/>
      <c r="O41" s="113"/>
      <c r="P41" s="113"/>
      <c r="Q41" s="113"/>
      <c r="R41" s="113"/>
      <c r="S41" s="113"/>
      <c r="T41" s="113"/>
      <c r="U41" s="113"/>
      <c r="V41" s="113"/>
      <c r="W41" s="113"/>
      <c r="X41" s="113"/>
      <c r="Y41" s="113"/>
      <c r="Z41" s="113"/>
    </row>
    <row r="42" spans="1:26" s="114" customFormat="1" ht="14.25" customHeight="1">
      <c r="A42" s="115" t="s">
        <v>400</v>
      </c>
      <c r="B42" s="31" t="s">
        <v>338</v>
      </c>
      <c r="C42" s="31" t="s">
        <v>401</v>
      </c>
      <c r="D42" s="31" t="s">
        <v>340</v>
      </c>
      <c r="E42" s="31" t="s">
        <v>336</v>
      </c>
      <c r="F42" s="31"/>
      <c r="G42" s="112">
        <v>0</v>
      </c>
      <c r="H42" s="31"/>
      <c r="I42" s="113"/>
      <c r="J42" s="113"/>
      <c r="K42" s="113"/>
      <c r="L42" s="113"/>
      <c r="M42" s="113"/>
      <c r="N42" s="113"/>
      <c r="O42" s="113"/>
      <c r="P42" s="113"/>
      <c r="Q42" s="113"/>
      <c r="R42" s="113"/>
      <c r="S42" s="113"/>
      <c r="T42" s="113"/>
      <c r="U42" s="113"/>
      <c r="V42" s="113"/>
      <c r="W42" s="113"/>
      <c r="X42" s="113"/>
      <c r="Y42" s="113"/>
      <c r="Z42" s="113"/>
    </row>
    <row r="43" spans="1:26" s="114" customFormat="1" ht="14.25" customHeight="1">
      <c r="A43" s="115" t="s">
        <v>402</v>
      </c>
      <c r="B43" s="31" t="s">
        <v>338</v>
      </c>
      <c r="C43" s="31" t="s">
        <v>403</v>
      </c>
      <c r="D43" s="31" t="s">
        <v>340</v>
      </c>
      <c r="E43" s="31" t="s">
        <v>336</v>
      </c>
      <c r="F43" s="31"/>
      <c r="G43" s="112">
        <v>0</v>
      </c>
      <c r="H43" s="31"/>
      <c r="I43" s="113"/>
      <c r="J43" s="113"/>
      <c r="K43" s="113"/>
      <c r="L43" s="113"/>
      <c r="M43" s="113"/>
      <c r="N43" s="113"/>
      <c r="O43" s="113"/>
      <c r="P43" s="113"/>
      <c r="Q43" s="113"/>
      <c r="R43" s="113"/>
      <c r="S43" s="113"/>
      <c r="T43" s="113"/>
      <c r="U43" s="113"/>
      <c r="V43" s="113"/>
      <c r="W43" s="113"/>
      <c r="X43" s="113"/>
      <c r="Y43" s="113"/>
      <c r="Z43" s="113"/>
    </row>
    <row r="44" spans="1:26" s="114" customFormat="1" ht="14.25" customHeight="1">
      <c r="A44" s="115" t="s">
        <v>404</v>
      </c>
      <c r="B44" s="31" t="s">
        <v>338</v>
      </c>
      <c r="C44" s="31" t="s">
        <v>405</v>
      </c>
      <c r="D44" s="31" t="s">
        <v>340</v>
      </c>
      <c r="E44" s="31" t="s">
        <v>336</v>
      </c>
      <c r="F44" s="31"/>
      <c r="G44" s="112">
        <v>0</v>
      </c>
      <c r="H44" s="31"/>
      <c r="I44" s="113"/>
      <c r="J44" s="113"/>
      <c r="K44" s="113"/>
      <c r="L44" s="113"/>
      <c r="M44" s="113"/>
      <c r="N44" s="113"/>
      <c r="O44" s="113"/>
      <c r="P44" s="113"/>
      <c r="Q44" s="113"/>
      <c r="R44" s="113"/>
      <c r="S44" s="113"/>
      <c r="T44" s="113"/>
      <c r="U44" s="113"/>
      <c r="V44" s="113"/>
      <c r="W44" s="113"/>
      <c r="X44" s="113"/>
      <c r="Y44" s="113"/>
      <c r="Z44" s="113"/>
    </row>
    <row r="45" spans="1:26" s="114" customFormat="1" ht="14.25" customHeight="1">
      <c r="A45" s="115" t="s">
        <v>406</v>
      </c>
      <c r="B45" s="31" t="s">
        <v>338</v>
      </c>
      <c r="C45" s="31" t="s">
        <v>407</v>
      </c>
      <c r="D45" s="31" t="s">
        <v>340</v>
      </c>
      <c r="E45" s="31" t="s">
        <v>336</v>
      </c>
      <c r="F45" s="31"/>
      <c r="G45" s="112">
        <v>0</v>
      </c>
      <c r="H45" s="31"/>
      <c r="I45" s="113"/>
      <c r="J45" s="113"/>
      <c r="K45" s="113"/>
      <c r="L45" s="113"/>
      <c r="M45" s="113"/>
      <c r="N45" s="113"/>
      <c r="O45" s="113"/>
      <c r="P45" s="113"/>
      <c r="Q45" s="113"/>
      <c r="R45" s="113"/>
      <c r="S45" s="113"/>
      <c r="T45" s="113"/>
      <c r="U45" s="113"/>
      <c r="V45" s="113"/>
      <c r="W45" s="113"/>
      <c r="X45" s="113"/>
      <c r="Y45" s="113"/>
      <c r="Z45" s="113"/>
    </row>
    <row r="46" spans="1:26" s="114" customFormat="1" ht="14.25" customHeight="1">
      <c r="A46" s="115" t="s">
        <v>408</v>
      </c>
      <c r="B46" s="31" t="s">
        <v>338</v>
      </c>
      <c r="C46" s="31" t="s">
        <v>409</v>
      </c>
      <c r="D46" s="31" t="s">
        <v>340</v>
      </c>
      <c r="E46" s="31" t="s">
        <v>336</v>
      </c>
      <c r="F46" s="31"/>
      <c r="G46" s="112">
        <v>0</v>
      </c>
      <c r="H46" s="31"/>
      <c r="I46" s="113"/>
      <c r="J46" s="113"/>
      <c r="K46" s="113"/>
      <c r="L46" s="113"/>
      <c r="M46" s="113"/>
      <c r="N46" s="113"/>
      <c r="O46" s="113"/>
      <c r="P46" s="113"/>
      <c r="Q46" s="113"/>
      <c r="R46" s="113"/>
      <c r="S46" s="113"/>
      <c r="T46" s="113"/>
      <c r="U46" s="113"/>
      <c r="V46" s="113"/>
      <c r="W46" s="113"/>
      <c r="X46" s="113"/>
      <c r="Y46" s="113"/>
      <c r="Z46" s="113"/>
    </row>
    <row r="47" spans="1:26">
      <c r="A47" s="30" t="s">
        <v>27</v>
      </c>
      <c r="B47" s="30"/>
      <c r="C47" s="34"/>
      <c r="D47" s="34"/>
      <c r="E47" s="34"/>
      <c r="F47" s="34"/>
      <c r="G47" s="34"/>
      <c r="H47" s="34"/>
    </row>
    <row r="48" spans="1:26">
      <c r="A48" s="30"/>
      <c r="B48" s="30"/>
      <c r="C48" s="34"/>
      <c r="D48" s="34"/>
      <c r="E48" s="34"/>
      <c r="F48" s="34"/>
      <c r="G48" s="34"/>
      <c r="H48" s="34"/>
    </row>
    <row r="49" spans="1:8" s="99" customFormat="1">
      <c r="A49" s="97" t="s">
        <v>213</v>
      </c>
      <c r="B49" s="97"/>
      <c r="C49" s="98"/>
      <c r="D49" s="98"/>
      <c r="E49" s="98"/>
      <c r="F49" s="98"/>
      <c r="G49" s="98"/>
      <c r="H49" s="98"/>
    </row>
    <row r="50" spans="1:8" s="99" customFormat="1">
      <c r="A50" s="97" t="s">
        <v>278</v>
      </c>
      <c r="C50" s="98"/>
      <c r="D50" s="98"/>
      <c r="E50" s="98"/>
      <c r="F50" s="98"/>
      <c r="G50" s="98"/>
      <c r="H50" s="98"/>
    </row>
    <row r="51" spans="1:8" s="99" customFormat="1">
      <c r="A51" s="97" t="s">
        <v>279</v>
      </c>
      <c r="C51" s="98"/>
      <c r="D51" s="98"/>
      <c r="E51" s="98"/>
      <c r="F51" s="98"/>
      <c r="G51" s="98"/>
      <c r="H51" s="98"/>
    </row>
    <row r="52" spans="1:8" s="99" customFormat="1">
      <c r="A52" s="97" t="s">
        <v>295</v>
      </c>
      <c r="C52" s="98"/>
      <c r="D52" s="98"/>
      <c r="E52" s="98"/>
      <c r="F52" s="98"/>
      <c r="G52" s="98"/>
      <c r="H52" s="98"/>
    </row>
    <row r="53" spans="1:8" s="99" customFormat="1">
      <c r="A53" s="97" t="s">
        <v>280</v>
      </c>
      <c r="C53" s="98"/>
      <c r="D53" s="98"/>
      <c r="E53" s="98"/>
      <c r="F53" s="98"/>
      <c r="G53" s="98"/>
      <c r="H53" s="98"/>
    </row>
    <row r="54" spans="1:8" s="99" customFormat="1">
      <c r="A54" s="97" t="s">
        <v>248</v>
      </c>
      <c r="C54" s="98"/>
      <c r="D54" s="98"/>
      <c r="E54" s="98"/>
      <c r="F54" s="98"/>
      <c r="G54" s="98"/>
      <c r="H54" s="98"/>
    </row>
    <row r="55" spans="1:8">
      <c r="A55" s="7" t="s">
        <v>282</v>
      </c>
    </row>
    <row r="58" spans="1:8">
      <c r="A58" s="90" t="s">
        <v>244</v>
      </c>
      <c r="B58" s="91"/>
      <c r="C58" s="92"/>
    </row>
    <row r="59" spans="1:8">
      <c r="A59" s="94" t="s">
        <v>461</v>
      </c>
      <c r="B59" s="94"/>
      <c r="C59" s="82"/>
    </row>
    <row r="60" spans="1:8">
      <c r="A60" s="94"/>
      <c r="B60" s="94"/>
      <c r="C60" s="82"/>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85" zoomScaleNormal="85" workbookViewId="0">
      <selection activeCell="B34" sqref="B34"/>
    </sheetView>
  </sheetViews>
  <sheetFormatPr defaultColWidth="9.1796875" defaultRowHeight="12.5"/>
  <cols>
    <col min="1" max="1" width="23.26953125" style="8" customWidth="1"/>
    <col min="2" max="2" width="15.54296875" style="8" bestFit="1" customWidth="1"/>
    <col min="3" max="3" width="45.7265625" style="8" bestFit="1" customWidth="1"/>
    <col min="4" max="4" width="53.81640625" style="8" bestFit="1" customWidth="1"/>
    <col min="5" max="5" width="52.81640625" style="8" bestFit="1" customWidth="1"/>
    <col min="6" max="6" width="16.453125" style="8" bestFit="1" customWidth="1"/>
    <col min="7" max="7" width="27.453125" style="8" bestFit="1" customWidth="1"/>
    <col min="8" max="8" width="34.54296875" style="8" bestFit="1" customWidth="1"/>
    <col min="9" max="9" width="23.7265625" style="8" customWidth="1"/>
    <col min="10" max="16384" width="9.1796875" style="8"/>
  </cols>
  <sheetData>
    <row r="1" spans="1:8" ht="15.5">
      <c r="A1" s="6" t="s">
        <v>145</v>
      </c>
      <c r="B1" s="6"/>
    </row>
    <row r="2" spans="1:8" s="82" customFormat="1" ht="14">
      <c r="A2" s="79" t="s">
        <v>269</v>
      </c>
    </row>
    <row r="3" spans="1:8" s="82" customFormat="1" ht="14">
      <c r="A3" s="79" t="s">
        <v>270</v>
      </c>
    </row>
    <row r="4" spans="1:8" s="75" customFormat="1" ht="14.5">
      <c r="A4" s="79" t="s">
        <v>275</v>
      </c>
    </row>
    <row r="5" spans="1:8" ht="13">
      <c r="A5" s="77" t="s">
        <v>40</v>
      </c>
      <c r="B5" s="77" t="s">
        <v>41</v>
      </c>
      <c r="D5" s="32"/>
      <c r="E5" s="32"/>
      <c r="F5" s="32"/>
      <c r="G5" s="32"/>
    </row>
    <row r="6" spans="1:8" ht="13">
      <c r="A6" s="101">
        <v>44013</v>
      </c>
      <c r="B6" s="46" t="s">
        <v>323</v>
      </c>
      <c r="D6" s="32"/>
      <c r="E6" s="32"/>
      <c r="F6" s="32"/>
      <c r="G6" s="32"/>
    </row>
    <row r="7" spans="1:8" ht="13">
      <c r="B7" s="156" t="s">
        <v>151</v>
      </c>
      <c r="C7" s="157"/>
      <c r="D7" s="156" t="s">
        <v>152</v>
      </c>
      <c r="E7" s="158"/>
      <c r="F7" s="157"/>
    </row>
    <row r="8" spans="1:8" ht="26">
      <c r="A8" s="27" t="s">
        <v>291</v>
      </c>
      <c r="B8" s="5" t="s">
        <v>150</v>
      </c>
      <c r="C8" s="5" t="s">
        <v>54</v>
      </c>
      <c r="D8" s="5" t="s">
        <v>44</v>
      </c>
      <c r="E8" s="5" t="s">
        <v>56</v>
      </c>
      <c r="F8" s="5" t="s">
        <v>55</v>
      </c>
      <c r="G8" s="74" t="s">
        <v>234</v>
      </c>
      <c r="H8" s="74" t="s">
        <v>255</v>
      </c>
    </row>
    <row r="9" spans="1:8" ht="14.5">
      <c r="A9" s="109" t="s">
        <v>324</v>
      </c>
      <c r="B9" s="147">
        <v>1</v>
      </c>
      <c r="C9" s="148" t="s">
        <v>433</v>
      </c>
      <c r="D9" s="148" t="s">
        <v>434</v>
      </c>
      <c r="E9" s="148" t="s">
        <v>440</v>
      </c>
      <c r="F9" s="31" t="s">
        <v>330</v>
      </c>
      <c r="G9" s="31"/>
      <c r="H9" s="31" t="s">
        <v>446</v>
      </c>
    </row>
    <row r="10" spans="1:8" ht="14.5">
      <c r="A10" s="109" t="s">
        <v>325</v>
      </c>
      <c r="B10" s="147">
        <v>1</v>
      </c>
      <c r="C10" s="148" t="s">
        <v>433</v>
      </c>
      <c r="D10" s="148" t="s">
        <v>435</v>
      </c>
      <c r="E10" s="148" t="s">
        <v>441</v>
      </c>
      <c r="F10" s="31" t="s">
        <v>330</v>
      </c>
      <c r="G10" s="31"/>
      <c r="H10" s="31" t="s">
        <v>446</v>
      </c>
    </row>
    <row r="11" spans="1:8" ht="14.5">
      <c r="A11" s="109" t="s">
        <v>326</v>
      </c>
      <c r="B11" s="147">
        <v>1</v>
      </c>
      <c r="C11" s="148" t="s">
        <v>433</v>
      </c>
      <c r="D11" s="148" t="s">
        <v>436</v>
      </c>
      <c r="E11" s="148" t="s">
        <v>442</v>
      </c>
      <c r="F11" s="31" t="s">
        <v>330</v>
      </c>
      <c r="G11" s="31"/>
      <c r="H11" s="31" t="s">
        <v>446</v>
      </c>
    </row>
    <row r="12" spans="1:8" ht="14.5">
      <c r="A12" s="109" t="s">
        <v>327</v>
      </c>
      <c r="B12" s="147">
        <v>1</v>
      </c>
      <c r="C12" s="148" t="s">
        <v>433</v>
      </c>
      <c r="D12" s="148" t="s">
        <v>437</v>
      </c>
      <c r="E12" s="148" t="s">
        <v>443</v>
      </c>
      <c r="F12" s="31" t="s">
        <v>330</v>
      </c>
      <c r="G12" s="31"/>
      <c r="H12" s="31" t="s">
        <v>446</v>
      </c>
    </row>
    <row r="13" spans="1:8" ht="14.5">
      <c r="A13" s="109" t="s">
        <v>328</v>
      </c>
      <c r="B13" s="147">
        <v>1</v>
      </c>
      <c r="C13" s="148" t="s">
        <v>433</v>
      </c>
      <c r="D13" s="148" t="s">
        <v>438</v>
      </c>
      <c r="E13" s="148" t="s">
        <v>444</v>
      </c>
      <c r="F13" s="31" t="s">
        <v>330</v>
      </c>
      <c r="G13" s="31"/>
      <c r="H13" s="31" t="s">
        <v>446</v>
      </c>
    </row>
    <row r="14" spans="1:8" ht="14.5">
      <c r="A14" s="109" t="s">
        <v>329</v>
      </c>
      <c r="B14" s="147">
        <v>1</v>
      </c>
      <c r="C14" s="148" t="s">
        <v>433</v>
      </c>
      <c r="D14" s="148" t="s">
        <v>439</v>
      </c>
      <c r="E14" s="148" t="s">
        <v>445</v>
      </c>
      <c r="F14" s="31" t="s">
        <v>330</v>
      </c>
      <c r="G14" s="31"/>
      <c r="H14" s="31" t="s">
        <v>446</v>
      </c>
    </row>
    <row r="15" spans="1:8">
      <c r="A15" s="39" t="s">
        <v>271</v>
      </c>
    </row>
    <row r="16" spans="1:8">
      <c r="A16" s="39"/>
    </row>
    <row r="18" spans="1:3" ht="14">
      <c r="A18" s="90" t="s">
        <v>244</v>
      </c>
      <c r="B18" s="91"/>
      <c r="C18" s="92"/>
    </row>
    <row r="19" spans="1:3" ht="25">
      <c r="A19" s="94" t="s">
        <v>461</v>
      </c>
      <c r="B19" s="94"/>
      <c r="C19" s="82"/>
    </row>
    <row r="20" spans="1:3">
      <c r="A20" s="35"/>
      <c r="B20" s="35"/>
    </row>
  </sheetData>
  <mergeCells count="2">
    <mergeCell ref="B7:C7"/>
    <mergeCell ref="D7:F7"/>
  </mergeCells>
  <hyperlinks>
    <hyperlink ref="D9" r:id="rId1"/>
    <hyperlink ref="D10" r:id="rId2"/>
    <hyperlink ref="D11" r:id="rId3"/>
    <hyperlink ref="D12" r:id="rId4"/>
    <hyperlink ref="D13" r:id="rId5"/>
    <hyperlink ref="D14" r:id="rId6"/>
    <hyperlink ref="E9" r:id="rId7"/>
    <hyperlink ref="E10" r:id="rId8"/>
    <hyperlink ref="E11" r:id="rId9"/>
    <hyperlink ref="E12" r:id="rId10"/>
    <hyperlink ref="E13" r:id="rId11"/>
    <hyperlink ref="E14" r:id="rId12"/>
  </hyperlinks>
  <pageMargins left="0.7" right="0.7" top="0.75" bottom="0.75" header="0.3" footer="0.3"/>
  <pageSetup paperSize="9" scale="94" orientation="landscape" horizontalDpi="4294967293"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4.5"/>
  <sheetData>
    <row r="1" spans="1:1" ht="15.5">
      <c r="A1" s="6" t="s">
        <v>254</v>
      </c>
    </row>
    <row r="3" spans="1:1">
      <c r="A3" s="79" t="s">
        <v>164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
  <sheetViews>
    <sheetView topLeftCell="A61" zoomScale="85" zoomScaleNormal="85" workbookViewId="0">
      <selection activeCell="B106" sqref="B106"/>
    </sheetView>
  </sheetViews>
  <sheetFormatPr defaultColWidth="9.1796875" defaultRowHeight="12.5"/>
  <cols>
    <col min="1" max="1" width="27.7265625" style="8" customWidth="1"/>
    <col min="2" max="2" width="26.1796875" style="8" customWidth="1"/>
    <col min="3" max="3" width="25.26953125" style="8" customWidth="1"/>
    <col min="4" max="4" width="24.81640625" style="8" customWidth="1"/>
    <col min="5" max="5" width="18.453125" style="8" customWidth="1"/>
    <col min="6" max="6" width="17.54296875" style="8" customWidth="1"/>
    <col min="7" max="16384" width="9.1796875" style="8"/>
  </cols>
  <sheetData>
    <row r="1" spans="1:6" s="75" customFormat="1" ht="14.5">
      <c r="A1" s="79" t="s">
        <v>275</v>
      </c>
    </row>
    <row r="2" spans="1:6" ht="15.5">
      <c r="A2" s="6" t="s">
        <v>235</v>
      </c>
    </row>
    <row r="3" spans="1:6" ht="13">
      <c r="A3" s="79" t="s">
        <v>273</v>
      </c>
    </row>
    <row r="4" spans="1:6" s="82" customFormat="1" ht="14">
      <c r="A4" s="79" t="s">
        <v>274</v>
      </c>
    </row>
    <row r="5" spans="1:6" ht="15" customHeight="1">
      <c r="A5" s="77" t="s">
        <v>40</v>
      </c>
      <c r="B5" s="77" t="s">
        <v>41</v>
      </c>
    </row>
    <row r="6" spans="1:6" ht="20.5" customHeight="1">
      <c r="A6" s="101">
        <v>44013</v>
      </c>
      <c r="B6" s="46" t="s">
        <v>323</v>
      </c>
      <c r="F6" s="28"/>
    </row>
    <row r="7" spans="1:6" ht="25.5">
      <c r="A7" s="1" t="s">
        <v>292</v>
      </c>
      <c r="B7" s="5" t="s">
        <v>32</v>
      </c>
      <c r="C7" s="5" t="s">
        <v>58</v>
      </c>
      <c r="D7" s="5" t="s">
        <v>60</v>
      </c>
    </row>
    <row r="8" spans="1:6">
      <c r="A8" s="22" t="s">
        <v>450</v>
      </c>
      <c r="B8" s="34" t="s">
        <v>451</v>
      </c>
      <c r="C8" s="34">
        <v>320</v>
      </c>
      <c r="D8" s="34">
        <v>320</v>
      </c>
    </row>
    <row r="9" spans="1:6">
      <c r="A9" s="22"/>
      <c r="B9" s="34"/>
      <c r="C9" s="34"/>
      <c r="D9" s="34"/>
    </row>
    <row r="10" spans="1:6" ht="25">
      <c r="A10" s="24" t="s">
        <v>59</v>
      </c>
      <c r="B10" s="5" t="s">
        <v>61</v>
      </c>
      <c r="C10" s="5" t="s">
        <v>62</v>
      </c>
      <c r="D10" s="5"/>
    </row>
    <row r="11" spans="1:6">
      <c r="A11" s="15" t="s">
        <v>278</v>
      </c>
      <c r="B11" s="111">
        <f>D11/SUM($D$11:$D$15)</f>
        <v>0.6</v>
      </c>
      <c r="C11" s="9" t="s">
        <v>452</v>
      </c>
      <c r="D11" s="149">
        <v>192</v>
      </c>
    </row>
    <row r="12" spans="1:6">
      <c r="A12" s="15" t="s">
        <v>279</v>
      </c>
      <c r="B12" s="111">
        <f>D12/SUM($D$11:$D$15)</f>
        <v>8.7499999999999994E-2</v>
      </c>
      <c r="C12" s="9" t="s">
        <v>453</v>
      </c>
      <c r="D12" s="149">
        <v>28</v>
      </c>
    </row>
    <row r="13" spans="1:6" ht="25">
      <c r="A13" s="15" t="s">
        <v>295</v>
      </c>
      <c r="B13" s="111">
        <f>D13/SUM($D$11:$D$15)</f>
        <v>0.2</v>
      </c>
      <c r="C13" s="9" t="s">
        <v>454</v>
      </c>
      <c r="D13" s="149">
        <v>64</v>
      </c>
    </row>
    <row r="14" spans="1:6">
      <c r="A14" s="15" t="s">
        <v>280</v>
      </c>
      <c r="B14" s="111">
        <f>D14/SUM($D$11:$D$15)</f>
        <v>3.125E-2</v>
      </c>
      <c r="C14" s="9" t="s">
        <v>455</v>
      </c>
      <c r="D14" s="149">
        <v>10</v>
      </c>
    </row>
    <row r="15" spans="1:6">
      <c r="A15" s="15" t="s">
        <v>248</v>
      </c>
      <c r="B15" s="111">
        <f>D15/SUM($D$11:$D$15)</f>
        <v>8.1250000000000003E-2</v>
      </c>
      <c r="C15" s="9" t="s">
        <v>456</v>
      </c>
      <c r="D15" s="149">
        <f>320-D11-D12-D13-D14</f>
        <v>26</v>
      </c>
    </row>
    <row r="16" spans="1:6">
      <c r="A16" s="15"/>
      <c r="B16" s="9"/>
      <c r="C16" s="9"/>
      <c r="D16" s="23"/>
    </row>
    <row r="17" spans="1:4">
      <c r="A17" s="15"/>
      <c r="B17" s="9"/>
      <c r="C17" s="9"/>
      <c r="D17" s="23"/>
    </row>
    <row r="18" spans="1:4">
      <c r="A18" s="15"/>
      <c r="B18" s="9"/>
      <c r="C18" s="9"/>
      <c r="D18" s="23"/>
    </row>
    <row r="19" spans="1:4">
      <c r="A19" s="15"/>
      <c r="B19" s="9"/>
      <c r="C19" s="9"/>
      <c r="D19" s="23"/>
    </row>
    <row r="20" spans="1:4">
      <c r="A20" s="24" t="s">
        <v>320</v>
      </c>
      <c r="B20" s="5" t="s">
        <v>65</v>
      </c>
      <c r="C20" s="9"/>
      <c r="D20" s="23"/>
    </row>
    <row r="21" spans="1:4">
      <c r="A21" s="30" t="s">
        <v>169</v>
      </c>
      <c r="B21" s="14"/>
      <c r="C21" s="13"/>
      <c r="D21" s="23"/>
    </row>
    <row r="22" spans="1:4">
      <c r="A22" s="30" t="s">
        <v>170</v>
      </c>
      <c r="B22" s="14"/>
      <c r="C22" s="13"/>
      <c r="D22" s="23"/>
    </row>
    <row r="23" spans="1:4">
      <c r="A23" s="30" t="s">
        <v>315</v>
      </c>
      <c r="B23" s="14"/>
      <c r="C23" s="13"/>
      <c r="D23" s="23"/>
    </row>
    <row r="24" spans="1:4">
      <c r="A24" s="30" t="s">
        <v>171</v>
      </c>
      <c r="B24" s="14"/>
      <c r="C24" s="13"/>
      <c r="D24" s="23"/>
    </row>
    <row r="25" spans="1:4">
      <c r="A25" s="30" t="s">
        <v>316</v>
      </c>
      <c r="B25" s="14"/>
      <c r="C25" s="13"/>
      <c r="D25" s="23"/>
    </row>
    <row r="26" spans="1:4">
      <c r="A26" s="30" t="s">
        <v>172</v>
      </c>
      <c r="B26" s="14"/>
      <c r="C26" s="13"/>
      <c r="D26" s="23"/>
    </row>
    <row r="27" spans="1:4">
      <c r="A27" s="30" t="s">
        <v>173</v>
      </c>
      <c r="B27" s="14"/>
      <c r="C27" s="13"/>
      <c r="D27" s="23"/>
    </row>
    <row r="28" spans="1:4">
      <c r="A28" s="30" t="s">
        <v>174</v>
      </c>
      <c r="B28" s="14"/>
      <c r="C28" s="13"/>
      <c r="D28" s="23"/>
    </row>
    <row r="29" spans="1:4">
      <c r="A29" s="30" t="s">
        <v>175</v>
      </c>
      <c r="B29" s="14"/>
      <c r="C29" s="13"/>
      <c r="D29" s="23"/>
    </row>
    <row r="30" spans="1:4">
      <c r="A30" s="30" t="s">
        <v>176</v>
      </c>
      <c r="B30" s="14"/>
      <c r="C30" s="13"/>
      <c r="D30" s="23"/>
    </row>
    <row r="31" spans="1:4">
      <c r="A31" s="30" t="s">
        <v>177</v>
      </c>
      <c r="B31" s="14"/>
      <c r="C31" s="13"/>
      <c r="D31" s="23"/>
    </row>
    <row r="32" spans="1:4">
      <c r="A32" s="30" t="s">
        <v>178</v>
      </c>
      <c r="B32" s="14"/>
      <c r="C32" s="13"/>
      <c r="D32" s="23"/>
    </row>
    <row r="33" spans="1:4">
      <c r="A33" s="30" t="s">
        <v>179</v>
      </c>
      <c r="B33" s="14"/>
      <c r="C33" s="13"/>
      <c r="D33" s="23"/>
    </row>
    <row r="34" spans="1:4">
      <c r="A34" s="30" t="s">
        <v>180</v>
      </c>
      <c r="B34" s="14"/>
      <c r="C34" s="13"/>
      <c r="D34" s="23"/>
    </row>
    <row r="35" spans="1:4">
      <c r="A35" s="30" t="s">
        <v>181</v>
      </c>
      <c r="B35" s="14"/>
      <c r="C35" s="13"/>
      <c r="D35" s="23"/>
    </row>
    <row r="36" spans="1:4">
      <c r="A36" s="30" t="s">
        <v>317</v>
      </c>
      <c r="B36" s="14"/>
      <c r="C36" s="13"/>
      <c r="D36" s="23"/>
    </row>
    <row r="37" spans="1:4">
      <c r="A37" s="30" t="s">
        <v>182</v>
      </c>
      <c r="B37" s="14"/>
      <c r="C37" s="13"/>
      <c r="D37" s="23"/>
    </row>
    <row r="38" spans="1:4">
      <c r="A38" s="30" t="s">
        <v>183</v>
      </c>
      <c r="B38" s="14"/>
      <c r="C38" s="13"/>
      <c r="D38" s="23"/>
    </row>
    <row r="39" spans="1:4">
      <c r="A39" s="30" t="s">
        <v>184</v>
      </c>
      <c r="B39" s="14"/>
      <c r="C39" s="13"/>
      <c r="D39" s="23"/>
    </row>
    <row r="40" spans="1:4">
      <c r="A40" s="30" t="s">
        <v>185</v>
      </c>
      <c r="B40" s="14"/>
      <c r="C40" s="13"/>
      <c r="D40" s="23"/>
    </row>
    <row r="41" spans="1:4">
      <c r="A41" s="30" t="s">
        <v>186</v>
      </c>
      <c r="B41" s="14"/>
      <c r="C41" s="13"/>
      <c r="D41" s="23"/>
    </row>
    <row r="42" spans="1:4">
      <c r="A42" s="30" t="s">
        <v>187</v>
      </c>
      <c r="B42" s="14"/>
      <c r="C42" s="13"/>
      <c r="D42" s="23"/>
    </row>
    <row r="43" spans="1:4">
      <c r="A43" s="30" t="s">
        <v>188</v>
      </c>
      <c r="B43" s="14"/>
      <c r="C43" s="13"/>
      <c r="D43" s="23"/>
    </row>
    <row r="44" spans="1:4">
      <c r="A44" s="30" t="s">
        <v>189</v>
      </c>
      <c r="B44" s="14"/>
      <c r="C44" s="13"/>
      <c r="D44" s="23"/>
    </row>
    <row r="45" spans="1:4">
      <c r="A45" s="30" t="s">
        <v>190</v>
      </c>
      <c r="B45" s="14"/>
      <c r="C45" s="13"/>
      <c r="D45" s="23"/>
    </row>
    <row r="46" spans="1:4">
      <c r="A46" s="30" t="s">
        <v>191</v>
      </c>
      <c r="B46" s="14"/>
      <c r="C46" s="13"/>
      <c r="D46" s="23"/>
    </row>
    <row r="47" spans="1:4">
      <c r="A47" s="30" t="s">
        <v>192</v>
      </c>
      <c r="B47" s="14"/>
      <c r="C47" s="13"/>
      <c r="D47" s="23"/>
    </row>
    <row r="48" spans="1:4">
      <c r="A48" s="30" t="s">
        <v>193</v>
      </c>
      <c r="B48" s="14"/>
      <c r="C48" s="13"/>
      <c r="D48" s="23"/>
    </row>
    <row r="49" spans="1:4">
      <c r="A49" s="30" t="s">
        <v>194</v>
      </c>
      <c r="B49" s="14"/>
      <c r="C49" s="13"/>
      <c r="D49" s="23"/>
    </row>
    <row r="50" spans="1:4">
      <c r="A50" s="30" t="s">
        <v>195</v>
      </c>
      <c r="B50" s="14"/>
      <c r="C50" s="13"/>
      <c r="D50" s="23"/>
    </row>
    <row r="51" spans="1:4">
      <c r="A51" s="30" t="s">
        <v>196</v>
      </c>
      <c r="B51" s="14"/>
      <c r="C51" s="13"/>
      <c r="D51" s="23"/>
    </row>
    <row r="52" spans="1:4">
      <c r="A52" s="30" t="s">
        <v>197</v>
      </c>
      <c r="B52" s="14"/>
      <c r="C52" s="13"/>
      <c r="D52" s="23"/>
    </row>
    <row r="53" spans="1:4">
      <c r="A53" s="30" t="s">
        <v>198</v>
      </c>
      <c r="B53" s="14"/>
      <c r="C53" s="13"/>
      <c r="D53" s="23"/>
    </row>
    <row r="54" spans="1:4">
      <c r="A54" s="30" t="s">
        <v>199</v>
      </c>
      <c r="B54" s="14"/>
      <c r="C54" s="13"/>
      <c r="D54" s="23"/>
    </row>
    <row r="55" spans="1:4">
      <c r="A55" s="30" t="s">
        <v>200</v>
      </c>
      <c r="B55" s="14"/>
      <c r="C55" s="13"/>
      <c r="D55" s="23"/>
    </row>
    <row r="56" spans="1:4">
      <c r="A56" s="30" t="s">
        <v>201</v>
      </c>
      <c r="B56" s="14"/>
      <c r="C56" s="13"/>
      <c r="D56" s="23"/>
    </row>
    <row r="57" spans="1:4">
      <c r="A57" s="30" t="s">
        <v>202</v>
      </c>
      <c r="B57" s="14"/>
      <c r="C57" s="13"/>
      <c r="D57" s="23"/>
    </row>
    <row r="58" spans="1:4">
      <c r="A58" s="30" t="s">
        <v>203</v>
      </c>
      <c r="B58" s="14"/>
      <c r="C58" s="13"/>
      <c r="D58" s="23"/>
    </row>
    <row r="59" spans="1:4">
      <c r="A59" s="30" t="s">
        <v>204</v>
      </c>
      <c r="B59" s="14"/>
      <c r="C59" s="13"/>
      <c r="D59" s="23"/>
    </row>
    <row r="60" spans="1:4">
      <c r="A60" s="30" t="s">
        <v>205</v>
      </c>
      <c r="B60" s="14"/>
      <c r="C60" s="13"/>
      <c r="D60" s="23"/>
    </row>
    <row r="61" spans="1:4">
      <c r="A61" s="30" t="s">
        <v>206</v>
      </c>
      <c r="B61" s="14"/>
      <c r="C61" s="13"/>
      <c r="D61" s="23"/>
    </row>
    <row r="62" spans="1:4">
      <c r="A62" s="30" t="s">
        <v>207</v>
      </c>
      <c r="B62" s="14"/>
      <c r="C62" s="13"/>
      <c r="D62" s="23"/>
    </row>
    <row r="63" spans="1:4">
      <c r="A63" s="30" t="s">
        <v>208</v>
      </c>
      <c r="B63" s="14"/>
      <c r="C63" s="13"/>
      <c r="D63" s="23"/>
    </row>
    <row r="64" spans="1:4">
      <c r="A64" s="30" t="s">
        <v>209</v>
      </c>
      <c r="B64" s="14"/>
      <c r="C64" s="13"/>
      <c r="D64" s="23"/>
    </row>
    <row r="65" spans="1:4">
      <c r="A65" s="30" t="s">
        <v>318</v>
      </c>
      <c r="B65" s="14"/>
      <c r="C65" s="13"/>
      <c r="D65" s="23"/>
    </row>
    <row r="66" spans="1:4">
      <c r="A66" s="30" t="s">
        <v>210</v>
      </c>
      <c r="B66" s="14"/>
      <c r="C66" s="13"/>
      <c r="D66" s="23"/>
    </row>
    <row r="67" spans="1:4">
      <c r="A67" s="30" t="s">
        <v>211</v>
      </c>
      <c r="B67" s="14"/>
      <c r="C67" s="13"/>
      <c r="D67" s="23"/>
    </row>
    <row r="68" spans="1:4">
      <c r="A68" s="30" t="s">
        <v>319</v>
      </c>
      <c r="B68" s="14"/>
      <c r="C68" s="13"/>
      <c r="D68" s="23"/>
    </row>
    <row r="69" spans="1:4" ht="13">
      <c r="A69" s="100" t="s">
        <v>322</v>
      </c>
      <c r="B69" s="14"/>
      <c r="C69" s="13"/>
      <c r="D69" s="23"/>
    </row>
    <row r="70" spans="1:4">
      <c r="A70" s="30" t="s">
        <v>148</v>
      </c>
      <c r="B70" s="14"/>
      <c r="C70" s="13"/>
      <c r="D70" s="23"/>
    </row>
    <row r="71" spans="1:4">
      <c r="A71" s="30" t="s">
        <v>304</v>
      </c>
      <c r="B71" s="14"/>
      <c r="C71" s="13"/>
      <c r="D71" s="23"/>
    </row>
    <row r="72" spans="1:4">
      <c r="A72" s="30" t="s">
        <v>305</v>
      </c>
      <c r="B72" s="14"/>
      <c r="C72" s="13"/>
      <c r="D72" s="23"/>
    </row>
    <row r="73" spans="1:4">
      <c r="A73" s="30" t="s">
        <v>307</v>
      </c>
      <c r="B73" s="14"/>
      <c r="C73" s="13"/>
      <c r="D73" s="23"/>
    </row>
    <row r="74" spans="1:4">
      <c r="A74" s="30" t="s">
        <v>308</v>
      </c>
      <c r="B74" s="14"/>
      <c r="C74" s="13"/>
      <c r="D74" s="23"/>
    </row>
    <row r="75" spans="1:4">
      <c r="A75" s="30" t="s">
        <v>306</v>
      </c>
      <c r="B75" s="14"/>
      <c r="C75" s="13"/>
      <c r="D75" s="23"/>
    </row>
    <row r="76" spans="1:4">
      <c r="A76" s="7" t="s">
        <v>147</v>
      </c>
    </row>
    <row r="77" spans="1:4">
      <c r="A77" s="7" t="s">
        <v>251</v>
      </c>
    </row>
    <row r="78" spans="1:4">
      <c r="A78" s="7" t="s">
        <v>63</v>
      </c>
    </row>
    <row r="79" spans="1:4">
      <c r="A79" s="7" t="s">
        <v>64</v>
      </c>
    </row>
    <row r="80" spans="1:4">
      <c r="A80" s="26" t="s">
        <v>321</v>
      </c>
    </row>
    <row r="81" spans="1:5">
      <c r="A81" s="26" t="s">
        <v>149</v>
      </c>
    </row>
    <row r="82" spans="1:5">
      <c r="A82" s="26"/>
    </row>
    <row r="84" spans="1:5" ht="15.5">
      <c r="A84" s="6" t="s">
        <v>146</v>
      </c>
      <c r="B84" s="83"/>
      <c r="C84" s="83"/>
      <c r="D84" s="83"/>
      <c r="E84" s="83"/>
    </row>
    <row r="85" spans="1:5" s="82" customFormat="1" ht="14">
      <c r="A85" s="79" t="s">
        <v>260</v>
      </c>
    </row>
    <row r="86" spans="1:5" ht="15" customHeight="1">
      <c r="A86" s="77" t="s">
        <v>40</v>
      </c>
      <c r="B86" s="77" t="s">
        <v>41</v>
      </c>
      <c r="D86" s="83"/>
      <c r="E86" s="83"/>
    </row>
    <row r="87" spans="1:5" ht="14">
      <c r="A87" s="34"/>
      <c r="B87" s="34"/>
      <c r="D87" s="83"/>
      <c r="E87" s="83"/>
    </row>
    <row r="88" spans="1:5" ht="54" customHeight="1">
      <c r="A88" s="1" t="s">
        <v>33</v>
      </c>
      <c r="B88" s="5" t="s">
        <v>34</v>
      </c>
      <c r="C88" s="5" t="s">
        <v>39</v>
      </c>
      <c r="D88" s="5" t="s">
        <v>35</v>
      </c>
      <c r="E88" s="5" t="s">
        <v>38</v>
      </c>
    </row>
    <row r="89" spans="1:5">
      <c r="A89" s="30"/>
      <c r="B89" s="34"/>
      <c r="C89" s="34"/>
      <c r="D89" s="34"/>
      <c r="E89" s="34"/>
    </row>
    <row r="90" spans="1:5">
      <c r="A90" s="30"/>
      <c r="B90" s="34"/>
      <c r="C90" s="34"/>
      <c r="D90" s="34"/>
      <c r="E90" s="34"/>
    </row>
    <row r="91" spans="1:5">
      <c r="A91" s="30"/>
      <c r="B91" s="34"/>
      <c r="C91" s="34"/>
      <c r="D91" s="34"/>
      <c r="E91" s="34"/>
    </row>
    <row r="92" spans="1:5">
      <c r="A92" s="30"/>
      <c r="B92" s="34"/>
      <c r="C92" s="34"/>
      <c r="D92" s="34"/>
      <c r="E92" s="34"/>
    </row>
    <row r="93" spans="1:5">
      <c r="A93" s="30"/>
      <c r="B93" s="34"/>
      <c r="C93" s="34"/>
      <c r="D93" s="34"/>
      <c r="E93" s="34"/>
    </row>
    <row r="94" spans="1:5">
      <c r="A94" s="30"/>
      <c r="B94" s="34"/>
      <c r="C94" s="34"/>
      <c r="D94" s="34"/>
      <c r="E94" s="34"/>
    </row>
    <row r="95" spans="1:5" ht="14">
      <c r="A95" s="7"/>
      <c r="B95" s="83"/>
      <c r="C95" s="83"/>
      <c r="D95" s="83"/>
      <c r="E95" s="83"/>
    </row>
    <row r="96" spans="1:5" ht="14">
      <c r="A96" s="83"/>
      <c r="B96" s="83"/>
      <c r="C96" s="83"/>
      <c r="D96" s="83"/>
      <c r="E96" s="83"/>
    </row>
    <row r="97" spans="1:3" ht="14">
      <c r="A97" s="90" t="s">
        <v>244</v>
      </c>
      <c r="B97" s="91"/>
      <c r="C97" s="92"/>
    </row>
    <row r="98" spans="1:3" ht="37.5">
      <c r="A98" s="94" t="s">
        <v>262</v>
      </c>
      <c r="B98" s="94" t="s">
        <v>432</v>
      </c>
      <c r="C98" s="95"/>
    </row>
    <row r="99" spans="1:3" ht="13">
      <c r="A99" s="50" t="s">
        <v>261</v>
      </c>
      <c r="B99" s="151" t="s">
        <v>462</v>
      </c>
      <c r="C99" s="50"/>
    </row>
  </sheetData>
  <pageMargins left="0.7" right="0.7" top="0.75" bottom="0.75" header="0.3" footer="0.3"/>
  <pageSetup paperSize="9" scale="74"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1" sqref="A11"/>
    </sheetView>
  </sheetViews>
  <sheetFormatPr defaultRowHeight="14.5"/>
  <sheetData>
    <row r="1" spans="1:1" ht="15.5">
      <c r="A1" s="6" t="s">
        <v>252</v>
      </c>
    </row>
    <row r="3" spans="1:1">
      <c r="A3" s="79" t="s">
        <v>253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Themes</vt:lpstr>
      <vt:lpstr>Comments</vt:lpstr>
      <vt:lpstr>1.1(Data)</vt:lpstr>
      <vt:lpstr>1.2(Products)</vt:lpstr>
      <vt:lpstr>2(Data providers)</vt:lpstr>
      <vt:lpstr>3(Web services)</vt:lpstr>
      <vt:lpstr>4</vt:lpstr>
      <vt:lpstr>5(User stats)&amp;7(Use case stats)</vt:lpstr>
      <vt:lpstr>6</vt:lpstr>
      <vt:lpstr>8(Analytics)</vt:lpstr>
      <vt:lpstr>9(User friendliness)</vt:lpstr>
      <vt:lpstr>10-12(User stats)</vt:lpstr>
      <vt:lpstr>'1.1(Data)'!_ftn3</vt:lpstr>
      <vt:lpstr>'1.1(Data)'!_ftn6</vt:lpstr>
      <vt:lpstr>'1.1(Data)'!_ftnref1</vt:lpstr>
      <vt:lpstr>'1.1(Data)'!_ftnref2</vt:lpstr>
      <vt:lpstr>'1.1(Data)'!_ftnref3</vt:lpstr>
      <vt:lpstr>'1.1(Data)'!_ftnref4</vt:lpstr>
      <vt:lpstr>'1.1(Data)'!_ftnref5</vt:lpstr>
      <vt:lpstr>'1.1(Data)'!_ftnref6</vt:lpstr>
      <vt:lpstr>'1.1(Data)'!_Toc509591800</vt:lpstr>
      <vt:lpstr>'2(Data providers)'!_Toc509591802</vt:lpstr>
      <vt:lpstr>'3(Web services)'!_Toc509591811</vt:lpstr>
      <vt:lpstr>'5(User stats)&amp;7(Use case stats)'!_Toc509591813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Vallius Henry</cp:lastModifiedBy>
  <cp:lastPrinted>2020-06-15T08:28:46Z</cp:lastPrinted>
  <dcterms:created xsi:type="dcterms:W3CDTF">2018-04-24T06:01:14Z</dcterms:created>
  <dcterms:modified xsi:type="dcterms:W3CDTF">2020-07-15T13:43:23Z</dcterms:modified>
</cp:coreProperties>
</file>