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Bjarni\Downloads\"/>
    </mc:Choice>
  </mc:AlternateContent>
  <xr:revisionPtr revIDLastSave="0" documentId="13_ncr:1_{71FEE671-0ECF-4AB1-8920-717712DD05FD}" xr6:coauthVersionLast="45" xr6:coauthVersionMax="45" xr10:uidLastSave="{00000000-0000-0000-0000-000000000000}"/>
  <bookViews>
    <workbookView xWindow="29955" yWindow="270" windowWidth="25095" windowHeight="15300" tabRatio="773" firstSheet="2" activeTab="9"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8.2  Portal user friendliness" sheetId="33" r:id="rId10"/>
    <sheet name="9-10-11(User stats)" sheetId="27" r:id="rId11"/>
  </sheet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'1(Data)'!$A$34</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8" i="24" l="1"/>
  <c r="N54" i="24"/>
  <c r="N52" i="24"/>
  <c r="N48" i="24"/>
  <c r="N46" i="24"/>
  <c r="N53" i="24"/>
  <c r="Q55" i="24"/>
  <c r="Q54" i="24"/>
  <c r="Q53" i="24"/>
  <c r="Q52" i="24"/>
  <c r="Q51" i="24"/>
  <c r="Q49" i="24"/>
  <c r="Q47" i="24"/>
  <c r="Q46" i="24"/>
  <c r="N55" i="24"/>
  <c r="N51" i="24"/>
  <c r="N50" i="24"/>
  <c r="N49" i="24"/>
  <c r="N47" i="24"/>
  <c r="H55" i="24"/>
  <c r="H54" i="24"/>
  <c r="H53" i="24"/>
  <c r="H52" i="24"/>
  <c r="H51" i="24"/>
  <c r="H50" i="24"/>
  <c r="H49" i="24"/>
  <c r="H48" i="24"/>
  <c r="H47" i="24"/>
  <c r="H46" i="24"/>
  <c r="E55" i="24"/>
  <c r="E54" i="24"/>
  <c r="E53" i="24"/>
  <c r="E52" i="24"/>
  <c r="E51" i="24"/>
  <c r="E50" i="24"/>
  <c r="E49" i="24"/>
  <c r="E48" i="24"/>
  <c r="E47" i="24"/>
  <c r="E46" i="24"/>
  <c r="D4" i="33" l="1"/>
  <c r="D15" i="13" l="1"/>
  <c r="A16" i="32" l="1"/>
  <c r="A17" i="32"/>
  <c r="A15" i="32"/>
  <c r="A14" i="32"/>
  <c r="A13" i="32"/>
  <c r="A11" i="32" l="1"/>
  <c r="A12" i="32"/>
  <c r="A10" i="32"/>
  <c r="B10" i="32"/>
  <c r="A9" i="32"/>
  <c r="A8" i="32"/>
  <c r="A7" i="32"/>
  <c r="A5" i="32"/>
  <c r="A4" i="32"/>
  <c r="B4" i="32"/>
  <c r="B17" i="32" l="1"/>
  <c r="B16" i="32"/>
  <c r="B15" i="32"/>
  <c r="B14" i="32"/>
  <c r="B13" i="32"/>
  <c r="B12" i="32"/>
  <c r="B11" i="32"/>
  <c r="B9" i="32"/>
  <c r="B8" i="32"/>
  <c r="B7" i="32"/>
  <c r="B5"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Conor Delaney</author>
  </authors>
  <commentList>
    <comment ref="D4" authorId="0" shapeId="0" xr:uid="{01F9C678-D3CD-49A1-ABA5-73490A7825EF}">
      <text>
        <r>
          <rPr>
            <b/>
            <sz val="9"/>
            <color indexed="81"/>
            <rFont val="Tahoma"/>
            <charset val="1"/>
          </rPr>
          <t>Conor Delaney:</t>
        </r>
        <r>
          <rPr>
            <sz val="9"/>
            <color indexed="81"/>
            <rFont val="Tahoma"/>
            <charset val="1"/>
          </rPr>
          <t xml:space="preserve">
We should have screenshots and they should hypelink to the the dashboard?</t>
        </r>
      </text>
    </comment>
  </commentList>
</comments>
</file>

<file path=xl/sharedStrings.xml><?xml version="1.0" encoding="utf-8"?>
<sst xmlns="http://schemas.openxmlformats.org/spreadsheetml/2006/main" count="928" uniqueCount="477">
  <si>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</si>
  <si>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</si>
  <si>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</si>
  <si>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</si>
  <si>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</si>
  <si>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</si>
  <si>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</si>
  <si>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</si>
  <si>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</si>
  <si>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</si>
  <si>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</si>
  <si>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</si>
  <si>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</si>
  <si>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</si>
  <si>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</si>
  <si>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</si>
  <si>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</si>
  <si>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</si>
  <si>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</si>
  <si>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</si>
  <si>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</si>
  <si>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</si>
  <si>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</si>
  <si>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</si>
  <si>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</si>
  <si>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</si>
  <si>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</si>
  <si>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Country</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</si>
  <si>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</si>
  <si>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</si>
  <si>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</si>
  <si>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Means of information collection</t>
  </si>
  <si>
    <t>Use case title</t>
  </si>
  <si>
    <t>Release date</t>
  </si>
  <si>
    <t>Appears in Central Portal</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</si>
  <si>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</si>
  <si>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</si>
  <si>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</si>
  <si>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</si>
  <si>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</si>
  <si>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</si>
  <si>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</si>
  <si>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</si>
  <si>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</si>
  <si>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</si>
  <si>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</si>
  <si>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</si>
  <si>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</si>
  <si>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</si>
  <si>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</si>
  <si>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</si>
  <si>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Map viewer</t>
  </si>
  <si>
    <t>WCS</t>
  </si>
  <si>
    <t>WFS</t>
  </si>
  <si>
    <t>.. [unit]</t>
  </si>
  <si>
    <t>Volume unit [1]</t>
  </si>
  <si>
    <t>Number of users giving information [2]</t>
  </si>
  <si>
    <t>Organisation type</t>
  </si>
  <si>
    <t xml:space="preserve">Total number of users </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</si>
  <si>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</si>
  <si>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</si>
  <si>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</si>
  <si>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</si>
  <si>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</si>
  <si>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</si>
  <si>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</si>
  <si>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Visual harmonisation  score</t>
  </si>
  <si>
    <t>Harmonisation elements</t>
  </si>
  <si>
    <t>Description</t>
  </si>
  <si>
    <r>
      <t xml:space="preserve">Trend
</t>
    </r>
    <r>
      <rPr>
        <sz val="10"/>
        <color rgb="FF333333"/>
        <rFont val="Open Sans"/>
        <family val="2"/>
      </rPr>
      <t>(+ - =)</t>
    </r>
  </si>
  <si>
    <t>Logo usage</t>
  </si>
  <si>
    <t>subtotal</t>
  </si>
  <si>
    <t xml:space="preserve"> /12</t>
  </si>
  <si>
    <t>Logo position</t>
  </si>
  <si>
    <t>(+ - =)</t>
  </si>
  <si>
    <t>Logo type</t>
  </si>
  <si>
    <t>Logo size</t>
  </si>
  <si>
    <t>Logo url</t>
  </si>
  <si>
    <t>Font usage</t>
  </si>
  <si>
    <t xml:space="preserve"> /15</t>
  </si>
  <si>
    <t>Font type</t>
  </si>
  <si>
    <t>Font usage (capital letters, etc.)</t>
  </si>
  <si>
    <t>Font spacing</t>
  </si>
  <si>
    <t>Font colour</t>
  </si>
  <si>
    <t>Font justification</t>
  </si>
  <si>
    <t>Webportal header</t>
  </si>
  <si>
    <t xml:space="preserve"> /21</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</si>
  <si>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</si>
  <si>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</si>
  <si>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</si>
  <si>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</si>
  <si>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</si>
  <si>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</si>
  <si>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</si>
  <si>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</si>
  <si>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</si>
  <si>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</si>
  <si>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</si>
  <si>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</si>
  <si>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</si>
  <si>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</si>
  <si>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</si>
  <si>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</si>
  <si>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 xml:space="preserve"> /6</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</si>
  <si>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</si>
  <si>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</si>
  <si>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</si>
  <si>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</si>
  <si>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</si>
  <si>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</si>
  <si>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</si>
  <si>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</si>
  <si>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</si>
  <si>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</si>
  <si>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</si>
  <si>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</si>
  <si>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</si>
  <si>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</si>
  <si>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</si>
  <si>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GDPR compliant [2]</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</si>
  <si>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</si>
  <si>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</si>
  <si>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If not supplied upon approaching: reason why? (reply from organisation)</t>
  </si>
  <si>
    <t>Please highlight newly added data products within this reporting period.</t>
  </si>
  <si>
    <t>Please highlight newly added data within this reporting period.</t>
  </si>
  <si>
    <t>Trend on data</t>
  </si>
  <si>
    <t>Baltic (%)</t>
  </si>
  <si>
    <t>Black Sea (%)</t>
  </si>
  <si>
    <t>Med Sea (%)</t>
  </si>
  <si>
    <t>North Sea (%)</t>
  </si>
  <si>
    <t>Other Seas (%)</t>
  </si>
  <si>
    <t>Name of sub-theme/ interface</t>
  </si>
  <si>
    <t>[1] Indicate the total volume of downloadable items in relation to the unit in which they are downloadable (e.g. the total volume or number of CDIs/records/datasets/... available for download) – clearly specify the unit.</t>
  </si>
  <si>
    <r>
      <t xml:space="preserve">Unit and Total Volume </t>
    </r>
    <r>
      <rPr>
        <b/>
        <sz val="10"/>
        <color rgb="FF333333"/>
        <rFont val="Open Sans"/>
        <family val="2"/>
      </rPr>
      <t>available</t>
    </r>
    <r>
      <rPr>
        <sz val="10"/>
        <color rgb="FF333333"/>
        <rFont val="Open Sans"/>
        <family val="2"/>
      </rPr>
      <t xml:space="preserve"> for download [1]</t>
    </r>
  </si>
  <si>
    <r>
      <t xml:space="preserve">Total Volume </t>
    </r>
    <r>
      <rPr>
        <b/>
        <sz val="10"/>
        <color rgb="FF333333"/>
        <rFont val="Open Sans"/>
        <family val="2"/>
      </rPr>
      <t>downloaded</t>
    </r>
    <r>
      <rPr>
        <sz val="10"/>
        <color rgb="FF333333"/>
        <rFont val="Open Sans"/>
        <family val="2"/>
      </rPr>
      <t xml:space="preserve"> in GigaBytes [2]</t>
    </r>
  </si>
  <si>
    <t>[3] Trend compares the result with previous period.</t>
  </si>
  <si>
    <t xml:space="preserve">[1] Indicate the volume unit of measurement: “records”, “data sets”, or “platforms”. </t>
  </si>
  <si>
    <t>Arctic (%)</t>
  </si>
  <si>
    <t>Trend on data products</t>
  </si>
  <si>
    <t>Provide detailed description of geospatial density of the data in the narrative.</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</si>
  <si>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</si>
  <si>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</si>
  <si>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</si>
  <si>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Human Interface 
(Actions carried out by the user)</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</si>
  <si>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</si>
  <si>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</si>
  <si>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</si>
  <si>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</si>
  <si>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</si>
  <si>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Web service Trends [4]</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</si>
  <si>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</si>
  <si>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</si>
  <si>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</si>
  <si>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</si>
  <si>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</si>
  <si>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</si>
  <si>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</si>
  <si>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</si>
  <si>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</si>
  <si>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</si>
  <si>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</si>
  <si>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</si>
  <si>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</si>
  <si>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</si>
  <si>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</si>
  <si>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</si>
  <si>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</si>
  <si>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</si>
  <si>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</si>
  <si>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</si>
  <si>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</si>
  <si>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</si>
  <si>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</si>
  <si>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</si>
  <si>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</si>
  <si>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</si>
  <si>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</si>
  <si>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</si>
  <si>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</si>
  <si>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</si>
  <si>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</si>
  <si>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</si>
  <si>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</si>
  <si>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</si>
  <si>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</si>
  <si>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</si>
  <si>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</si>
  <si>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</si>
  <si>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</si>
  <si>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</si>
  <si>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</si>
  <si>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</si>
  <si>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</si>
  <si>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</si>
  <si>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</si>
  <si>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</si>
  <si>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</si>
  <si>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</si>
  <si>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On this sheet, there are 3 tables to fill in</t>
  </si>
  <si>
    <t>Add any other interfaces as required/available</t>
  </si>
  <si>
    <t>Indicator 5: Statistics on information volunteered through download forms</t>
  </si>
  <si>
    <t>Please use the following figures: Atlantic 7.281.229 km²; Arctic 5.610.745 km²; Baltic 392.215 km²; Black Sea 473.894 km²; Mediterranean Sea 2.516.652 km²; North Sea 654.179 km².</t>
  </si>
  <si>
    <t>Number of WFS requests 
(previous quarter)</t>
  </si>
  <si>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</si>
  <si>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</si>
  <si>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WFS</t>
    </r>
    <r>
      <rPr>
        <sz val="10"/>
        <color rgb="FF333333"/>
        <rFont val="Open Sans"/>
        <family val="2"/>
      </rPr>
      <t xml:space="preserve"> requests 
(this quarter)</t>
    </r>
  </si>
  <si>
    <t>Explanation of the trends and statistics</t>
  </si>
  <si>
    <t>[4] Specify the number (and not the %) of WMS/WFS requests, taking into account the measurement unit of Downloadable Volume. If not applicable, then write n.a.</t>
  </si>
  <si>
    <t>[2] Decimal definition 1 GB = 1000^3 bytes.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</si>
  <si>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</si>
  <si>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</si>
  <si>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</si>
  <si>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</si>
  <si>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</si>
  <si>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</si>
  <si>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e.g. web data product download form</t>
  </si>
  <si>
    <t>The scores are provided by Trust-IT</t>
  </si>
  <si>
    <t>xxx</t>
  </si>
  <si>
    <t>Refer to the guidance provided by the EMODnet Secretariat ("EMODnet Use Cases: Guidance and Procedures")</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</si>
  <si>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</si>
  <si>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</si>
  <si>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</si>
  <si>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</si>
  <si>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[1] Please explain decision in the narrative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</si>
  <si>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</si>
  <si>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</si>
  <si>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</si>
  <si>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</si>
  <si>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</si>
  <si>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</si>
  <si>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</si>
  <si>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</si>
  <si>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</si>
  <si>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 of restricted data [2] 
(or #restricted/# not restricted)</t>
  </si>
  <si>
    <r>
      <t xml:space="preserve">Trend number of downloads (%) </t>
    </r>
    <r>
      <rPr>
        <sz val="10"/>
        <color rgb="FF333333"/>
        <rFont val="Open Sans"/>
        <family val="2"/>
      </rPr>
      <t>[3]</t>
    </r>
  </si>
  <si>
    <r>
      <t xml:space="preserve">Trend number of WMS requests (%) </t>
    </r>
    <r>
      <rPr>
        <sz val="10"/>
        <color rgb="FF333333"/>
        <rFont val="Open Sans"/>
        <family val="2"/>
      </rPr>
      <t>[3]</t>
    </r>
  </si>
  <si>
    <r>
      <t xml:space="preserve">Trend number of WFS requests (%) </t>
    </r>
    <r>
      <rPr>
        <sz val="10"/>
        <color rgb="FF333333"/>
        <rFont val="Open Sans"/>
        <family val="2"/>
      </rPr>
      <t>[3]</t>
    </r>
  </si>
  <si>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</si>
  <si>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</si>
  <si>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Sub-theme </t>
    </r>
    <r>
      <rPr>
        <sz val="10"/>
        <color rgb="FF333333"/>
        <rFont val="Open Sans"/>
        <family val="2"/>
      </rPr>
      <t>[2]</t>
    </r>
  </si>
  <si>
    <r>
      <t xml:space="preserve">Sub-theme/ interface name </t>
    </r>
    <r>
      <rPr>
        <sz val="10"/>
        <color rgb="FF333333"/>
        <rFont val="Open Sans"/>
        <family val="2"/>
      </rPr>
      <t>[1]</t>
    </r>
  </si>
  <si>
    <r>
      <t>Interfaces</t>
    </r>
    <r>
      <rPr>
        <sz val="10"/>
        <color rgb="FF333333"/>
        <rFont val="Open Sans"/>
        <family val="2"/>
      </rPr>
      <t xml:space="preserve"> [1]</t>
    </r>
  </si>
  <si>
    <r>
      <t xml:space="preserve">Score </t>
    </r>
    <r>
      <rPr>
        <sz val="10"/>
        <color rgb="FF333333"/>
        <rFont val="Open Sans"/>
        <family val="2"/>
      </rPr>
      <t>[1]</t>
    </r>
    <r>
      <rPr>
        <i/>
        <sz val="10"/>
        <color rgb="FF333333"/>
        <rFont val="Open Sans"/>
        <family val="2"/>
      </rPr>
      <t xml:space="preserve">
</t>
    </r>
    <r>
      <rPr>
        <sz val="10"/>
        <color rgb="FF333333"/>
        <rFont val="Open Sans"/>
        <family val="2"/>
      </rPr>
      <t>(3 1 0)</t>
    </r>
  </si>
  <si>
    <t>Number of WMS requests 
(previous quarter)</t>
  </si>
  <si>
    <t>Business and Private company</t>
  </si>
  <si>
    <r>
      <t xml:space="preserve">Number of </t>
    </r>
    <r>
      <rPr>
        <b/>
        <sz val="10"/>
        <color rgb="FF333333"/>
        <rFont val="Open Sans"/>
        <family val="2"/>
      </rPr>
      <t>WMS</t>
    </r>
    <r>
      <rPr>
        <sz val="10"/>
        <color rgb="FF333333"/>
        <rFont val="Open Sans"/>
        <family val="2"/>
      </rPr>
      <t xml:space="preserve"> requests (this quarter)</t>
    </r>
  </si>
  <si>
    <t>Number of Map visualisations (previous quarter)</t>
  </si>
  <si>
    <r>
      <t xml:space="preserve">Trend number of map visualisations (%) </t>
    </r>
    <r>
      <rPr>
        <sz val="10"/>
        <color rgb="FF333333"/>
        <rFont val="Open Sans"/>
        <family val="2"/>
      </rPr>
      <t>[3]</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</si>
  <si>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</si>
  <si>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r>
      <t xml:space="preserve">Trend # of map visualisations (%) </t>
    </r>
    <r>
      <rPr>
        <sz val="10"/>
        <color rgb="FF333333"/>
        <rFont val="Open Sans"/>
        <family val="2"/>
      </rPr>
      <t>[3]</t>
    </r>
  </si>
  <si>
    <r>
      <t xml:space="preserve">Trend # of WMS requests (%) </t>
    </r>
    <r>
      <rPr>
        <sz val="10"/>
        <color rgb="FF333333"/>
        <rFont val="Open Sans"/>
        <family val="2"/>
      </rPr>
      <t>[3]</t>
    </r>
  </si>
  <si>
    <r>
      <t xml:space="preserve">Trend # of WFS requests (%) </t>
    </r>
    <r>
      <rPr>
        <sz val="10"/>
        <color rgb="FF333333"/>
        <rFont val="Open Sans"/>
        <family val="2"/>
      </rPr>
      <t>[3]</t>
    </r>
  </si>
  <si>
    <r>
      <t xml:space="preserve">Trend # of manual downloads (%) </t>
    </r>
    <r>
      <rPr>
        <sz val="10"/>
        <color rgb="FF333333"/>
        <rFont val="Open Sans"/>
        <family val="2"/>
      </rPr>
      <t>[3]</t>
    </r>
  </si>
  <si>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</si>
  <si>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</si>
  <si>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</si>
  <si>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</si>
  <si>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</si>
  <si>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</si>
  <si>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</si>
  <si>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</si>
  <si>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</si>
  <si>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</si>
  <si>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</si>
  <si>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</si>
  <si>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</si>
  <si>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</si>
  <si>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</si>
  <si>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Total % area covered by all data</t>
  </si>
  <si>
    <t>% area covered by data added this quarter</t>
  </si>
  <si>
    <t>Total % covered by product</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</si>
  <si>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</si>
  <si>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t>If you don't use the above sea-basin figures, please indicate why you do not use them, as from when, and what do you use instead and why?</t>
  </si>
  <si>
    <t>% covered by products added this quarter</t>
  </si>
  <si>
    <t>[2] Please indicate whether these web interfaces are for viewing and/or accessing.</t>
  </si>
  <si>
    <t>Atlantic (%)</t>
  </si>
  <si>
    <t>Indicator 6: Published use cases</t>
  </si>
  <si>
    <t>Indicator 1: Current status and coverage of total available thematic data</t>
  </si>
  <si>
    <t>1.A) Volume and coverage of available data</t>
  </si>
  <si>
    <t>1.B) Usage of data in this quarter</t>
  </si>
  <si>
    <t>2.A) Volume and coverage of available data products</t>
  </si>
  <si>
    <t>2.B) Usage of data products in this quarter</t>
  </si>
  <si>
    <t>Indicator 3: Organisations supplying/approached to supply data and data products within this quarter</t>
  </si>
  <si>
    <t>Indicator 4: Online 'Web' interfaces to access or view data</t>
  </si>
  <si>
    <t>6) Published use cases</t>
  </si>
  <si>
    <t>3) Organisations supplying/ approached to supply data anad data products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</si>
  <si>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</si>
  <si>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</si>
  <si>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</si>
  <si>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</si>
  <si>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</si>
  <si>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</si>
  <si>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</si>
  <si>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</si>
  <si>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</si>
  <si>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</si>
  <si>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</si>
  <si>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</si>
  <si>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</si>
  <si>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</si>
  <si>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</si>
  <si>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 xml:space="preserve">Indicator 8.1: Technical monitoring </t>
  </si>
  <si>
    <t>Indicator 8.2: Portal user-friendliness: visual harmonisation score</t>
  </si>
  <si>
    <t>8.1) Technical monitoring</t>
  </si>
  <si>
    <t>8.2) Visual Harmonisation score</t>
  </si>
  <si>
    <t>1A) Volume and coverage of available data</t>
  </si>
  <si>
    <t>How do you define 1 manual data/product download? (please make the distinction between metadata, data and product)</t>
  </si>
  <si>
    <t>Provide detailed description of geospatial density of the products in the narrative.</t>
  </si>
  <si>
    <t>Manual downloads are when humans download the data from the portal website.</t>
  </si>
  <si>
    <r>
      <t>Total data</t>
    </r>
    <r>
      <rPr>
        <b/>
        <i/>
        <sz val="10"/>
        <color rgb="FFFF0000"/>
        <rFont val="Open Sans"/>
        <family val="2"/>
      </rPr>
      <t xml:space="preserve"> </t>
    </r>
    <r>
      <rPr>
        <b/>
        <i/>
        <sz val="10"/>
        <color rgb="FF333333"/>
        <rFont val="Open Sans"/>
        <family val="2"/>
      </rPr>
      <t xml:space="preserve">volume per sub-theme
(refer to footnote </t>
    </r>
    <r>
      <rPr>
        <sz val="10"/>
        <color rgb="FF333333"/>
        <rFont val="Open Sans"/>
        <family val="2"/>
      </rPr>
      <t>[1]</t>
    </r>
    <r>
      <rPr>
        <b/>
        <i/>
        <sz val="10"/>
        <color rgb="FF333333"/>
        <rFont val="Open Sans"/>
        <family val="2"/>
      </rPr>
      <t>)</t>
    </r>
  </si>
  <si>
    <r>
      <t xml:space="preserve">Trend in total data volume (%) </t>
    </r>
    <r>
      <rPr>
        <sz val="10"/>
        <color rgb="FF333333"/>
        <rFont val="Open Sans"/>
        <family val="2"/>
      </rPr>
      <t>[2]</t>
    </r>
  </si>
  <si>
    <r>
      <t xml:space="preserve">Total data Volume in GigaBytes </t>
    </r>
    <r>
      <rPr>
        <sz val="10"/>
        <color rgb="FF333333"/>
        <rFont val="Open Sans"/>
        <family val="2"/>
      </rPr>
      <t>[3]</t>
    </r>
  </si>
  <si>
    <t>[2] Explanation of trend value in the narrative.</t>
  </si>
  <si>
    <t>[3] Decimal definition 1 GB = 1000^3 bytes; Records/datasets: multiply average size of records/datasets by number of records reported to be available; Platforms: number of measuring platforms.</t>
  </si>
  <si>
    <r>
      <t xml:space="preserve">Sub-theme </t>
    </r>
    <r>
      <rPr>
        <sz val="10"/>
        <color rgb="FF333333"/>
        <rFont val="Open Sans"/>
        <family val="2"/>
      </rPr>
      <t>[4]</t>
    </r>
  </si>
  <si>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</si>
  <si>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</si>
  <si>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</si>
  <si>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r>
      <t xml:space="preserve">Sea-basins </t>
    </r>
    <r>
      <rPr>
        <sz val="12"/>
        <color rgb="FF333333"/>
        <rFont val="Open Sans"/>
        <family val="2"/>
      </rPr>
      <t>[5]</t>
    </r>
  </si>
  <si>
    <t>Total number of products per sub-theme</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</si>
  <si>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</si>
  <si>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</si>
  <si>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Manual download [2]</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</si>
  <si>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</si>
  <si>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</si>
  <si>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 xml:space="preserve">[2] Restricted data is defined as 'non-public data'. </t>
  </si>
  <si>
    <t>We offer our data as full coverage thematical downloads including metadata and instructions on use in your own desktop GIS. Online connection possible using OGC services.</t>
  </si>
  <si>
    <t>We do not acquire data in this project.</t>
  </si>
  <si>
    <t>Substrate</t>
  </si>
  <si>
    <t>Seabed substrate</t>
  </si>
  <si>
    <t>2019 April</t>
  </si>
  <si>
    <t>Internally</t>
  </si>
  <si>
    <t>n/a</t>
  </si>
  <si>
    <t>Sea-floor geology</t>
  </si>
  <si>
    <t>Coastal migration</t>
  </si>
  <si>
    <t>Coastal behavior</t>
  </si>
  <si>
    <t>Events and probabilities</t>
  </si>
  <si>
    <t>Minerals</t>
  </si>
  <si>
    <t>Marine minerals</t>
  </si>
  <si>
    <t>Submerged landscapes</t>
  </si>
  <si>
    <t>2. GEOLOGIAN TUTKIMUSKESKUS (GTK)</t>
  </si>
  <si>
    <t>Govt./Education</t>
  </si>
  <si>
    <t>FIN</t>
  </si>
  <si>
    <t>Supplied</t>
  </si>
  <si>
    <t>Data</t>
  </si>
  <si>
    <t>3. SVERIGES GEOLOGISKA UNDERSOKNING (SGU)</t>
  </si>
  <si>
    <t>SWE</t>
  </si>
  <si>
    <t>4. NORGES GEOLOGISKE UNDERSOKELSE (NGU)</t>
  </si>
  <si>
    <t>NOR</t>
  </si>
  <si>
    <t>5. Geological Survey of Denmark and Greenland (GEUS)</t>
  </si>
  <si>
    <t>DNK</t>
  </si>
  <si>
    <t>6. ISLENSKAR ORKURANNSOKNIR (ISOR, Islanti)</t>
  </si>
  <si>
    <t>ISL</t>
  </si>
  <si>
    <t>7. Geological Survey of Estonia (EGT)</t>
  </si>
  <si>
    <t>EST</t>
  </si>
  <si>
    <t>8. LATVIJAS VIDES, GEOLOGIJAS UN METEOROLOGIJAS CENTRS (LEGMC, Latvia)</t>
  </si>
  <si>
    <t>LAT</t>
  </si>
  <si>
    <t>9. Lietuvos geologijos tarnyba prie Aplinkos ministerijos (LGT, Liettua)</t>
  </si>
  <si>
    <t>LIT</t>
  </si>
  <si>
    <t xml:space="preserve">10. PANSTWOWY INSTYTUT GEOLOGICZNY - PANSTWOWY INSTYTUT BADAWCZY (PGI-NRI, Puola) </t>
  </si>
  <si>
    <t>POL</t>
  </si>
  <si>
    <t>11. NEDERLANDSE ORGANISATIE VOOR TOEGEPAST NATUURWETENSCHAPPELIJK ONDERZOEK (TNO)</t>
  </si>
  <si>
    <t>NLD</t>
  </si>
  <si>
    <t>12. INSTITUT ROYAL DES SCIENCES NATURELLES DE BELGIQUE (RBINS)</t>
  </si>
  <si>
    <t>BEL</t>
  </si>
  <si>
    <t>13. BUREAU DE RECHERCHES GEOLOGIQUES ET MINIERES (BRGM, Ranska)</t>
  </si>
  <si>
    <t>FRA</t>
  </si>
  <si>
    <t>14. INSTITUT FRANCAIS DE RECHERCHE POUR L'EXPLOITATION DE LA MER (IFREMER)</t>
  </si>
  <si>
    <t>15. COMMUNICATIONS, CLIMATE ACTION AND ENVIRONMENTS (GSI, Irlanti)</t>
  </si>
  <si>
    <t>IRL</t>
  </si>
  <si>
    <t>16. INSTITUTO GEOLÓGICO Y MINERO DE ESPAÑA (IGME)</t>
  </si>
  <si>
    <t>ESP</t>
  </si>
  <si>
    <t>17. INSTITUTO PORTUGUES DO MAR E DA ATMOSFERA (IPMA)</t>
  </si>
  <si>
    <t>PRT</t>
  </si>
  <si>
    <t>18. ISTITUTO SUPERIORE PER LA PROTEZIONE E LA RICERCA AMBIENTALE (ISPRA, Italia)</t>
  </si>
  <si>
    <t>ITA</t>
  </si>
  <si>
    <t>19. GEOLOSKI ZAVOD SLOVENIJE (GeoZs, Slovenia)</t>
  </si>
  <si>
    <t>SLO</t>
  </si>
  <si>
    <t>20. HRVATSKI GEOLOSKI INSTITUT (HGI)</t>
  </si>
  <si>
    <t>HUN</t>
  </si>
  <si>
    <t>21. JU ZAVOD ZA GEOLOSKA ISTRAZIVANJA (GEOZAVOD, Montenegro)</t>
  </si>
  <si>
    <t>MON</t>
  </si>
  <si>
    <t>22. PER SHERBIMIN GJEOLOGJIK SHQIPTAR (GSA, Albania)</t>
  </si>
  <si>
    <t>ALB</t>
  </si>
  <si>
    <t>23. Hellenic Survey of Geology and Mineral Exploration (HSGME, Kreikka)</t>
  </si>
  <si>
    <t>GRC</t>
  </si>
  <si>
    <t>24. HELLENIC CENTRE FOR MARINE RESEARCH (HCMR, Kreikka)</t>
  </si>
  <si>
    <t>25. INSTITUTE OF OCEANOLOGY - BULGARIAN ACADEMY OF SCIENCES (IO-BAS)</t>
  </si>
  <si>
    <t>BUL</t>
  </si>
  <si>
    <t>26. INSTITUTUL NATIONAL DE CERCETARE-DEZVOLTARE PENTRU GEOLOGIE SI GEOECOLOGIE MARINA-(GEOECOMAR, Romania)</t>
  </si>
  <si>
    <t>ROM</t>
  </si>
  <si>
    <t>27. MINISTRY OF AGRICULTURE, RURAL DEVELOPMENT AND ENVIRONMENT OF CYPRUS (GSC, Kypros)</t>
  </si>
  <si>
    <t>CYP</t>
  </si>
  <si>
    <t>28. OFFICE OF THE PRIME MINISTER (OPM-CSD, Malta)</t>
  </si>
  <si>
    <t>MAL</t>
  </si>
  <si>
    <t>29. UNIVERSITA DEGLI STUDI DI ROMA LA SAPIENZA (UNIROMA, Italia)</t>
  </si>
  <si>
    <t>30. TARTU ULIKOOL (UNITARTU, Viro)</t>
  </si>
  <si>
    <t>31. FOUNDATION FOR RESEARCH AND TECHNOLOGY HELLAS - Institute of Computer Science (FORTH-ICS)</t>
  </si>
  <si>
    <t>32. UKRI (BGS, UK)</t>
  </si>
  <si>
    <t>GBR</t>
  </si>
  <si>
    <t>33. JARDFEINGI (Färsaaret)</t>
  </si>
  <si>
    <t>FRO</t>
  </si>
  <si>
    <t>34. DEFRA – Cefas (Centre for Environment Fisheries and Aquaculture Science (CEFAS, United Kingdom))</t>
  </si>
  <si>
    <t>35. Edge Hill University (EHUNI, UK)</t>
  </si>
  <si>
    <t>36. INSTITUTE OF GEOLOGICAL SCIENCES, NAS OF UKRAINE (IGS-NAS-UKR, Ukraina)</t>
  </si>
  <si>
    <t>UKR</t>
  </si>
  <si>
    <t>37. Dokuz Eylul Universitesi (IMST-DEU, Turkki)</t>
  </si>
  <si>
    <t>TUR</t>
  </si>
  <si>
    <t>38. Russian Geological Research Institute named after A.P. Karpinsky (VSEGEI)</t>
  </si>
  <si>
    <t>RUS</t>
  </si>
  <si>
    <t>39. Bundesanstalt für Geowissenschaften und Rohstoffe (BGR, Saksa)</t>
  </si>
  <si>
    <t>GER</t>
  </si>
  <si>
    <t>40. ISTANBUL TEKNIK UNIVERSITESI - Istanbul Technical University_EMCOL Research Center (ITU-EMCOL)</t>
  </si>
  <si>
    <t>TYR</t>
  </si>
  <si>
    <t>https://www.emodnet-geology.eu/map-viewer/</t>
  </si>
  <si>
    <t>https://drive.emodnet-geology.eu/geoserver/gtk/wms</t>
  </si>
  <si>
    <t>https://drive.emodnet-geology.eu/geoserver/gtk/wfs</t>
  </si>
  <si>
    <t>no</t>
  </si>
  <si>
    <t>https://drive.emodnet-geology.eu/geoserver/bgr/wms</t>
  </si>
  <si>
    <t>https://drive.emodnet-geology.eu/geoserver/bgr/wfs</t>
  </si>
  <si>
    <t>https://drive.emodnet-geology.eu/geoserver/tno/wms</t>
  </si>
  <si>
    <t>https://drive.emodnet-geology.eu/geoserver/tno/wfs</t>
  </si>
  <si>
    <t>https://drive.emodnet-geology.eu/geoserver/ispra/wms</t>
  </si>
  <si>
    <t>https://drive.emodnet-geology.eu/geoserver/ispra/wfs</t>
  </si>
  <si>
    <t>https://drive.emodnet-geology.eu/geoserver/gsi/wms</t>
  </si>
  <si>
    <t>https://drive.emodnet-geology.eu/geoserver/gsi/wfs</t>
  </si>
  <si>
    <t>https://drive.emodnet-geology.eu/geoserver/bgs/wms</t>
  </si>
  <si>
    <t>https://drive.emodnet-geology.eu/geoserver/bgs/wfs</t>
  </si>
  <si>
    <t>No change since last report.</t>
  </si>
  <si>
    <t>Data products consisting primarily of points and lines marked with "n/a". Total volume is based on a compressed file format.</t>
  </si>
  <si>
    <t>Map requets are implicit in WMS stats. We see a dip usage. Possibly caused by seasonal fluctuations and COVID-19.</t>
  </si>
  <si>
    <t>GEOLOGY</t>
  </si>
  <si>
    <t>Modelling and mapping</t>
  </si>
  <si>
    <t>Estimating, offer dev.</t>
  </si>
  <si>
    <t>Wind farm planning, EIA report</t>
  </si>
  <si>
    <t>Modelling habitats</t>
  </si>
  <si>
    <t>Thesis</t>
  </si>
  <si>
    <t>No published use-cases during this reporting period.</t>
  </si>
  <si>
    <t>Daily unique visitors</t>
  </si>
  <si>
    <t>Returning</t>
  </si>
  <si>
    <t>Unique pageviews</t>
  </si>
  <si>
    <t>2019.Q3</t>
  </si>
  <si>
    <t>2019.Q4</t>
  </si>
  <si>
    <t>2020.Q1</t>
  </si>
  <si>
    <t>2020.Q2</t>
  </si>
  <si>
    <t>2020 September</t>
  </si>
  <si>
    <t>2020.Q3</t>
  </si>
  <si>
    <t>Download count is down this quarter due to public holidays and mid-year. Users are not required to state country of residence. Address is freetext.</t>
  </si>
  <si>
    <t>Centralised public access to high quality bathymetry and sediment data facilitates SMEs both for consultancy work - outreach and service development (21/08/2018)</t>
  </si>
  <si>
    <t>Gulf of Finland assessment (16/10/2017)</t>
  </si>
  <si>
    <t>Seagrass detection in the Mediterranean: A supervised learning approach (15/01/2019)</t>
  </si>
  <si>
    <t>Symphony and marine spatial planning in Swedish Geology (12/03/2018)</t>
  </si>
  <si>
    <t>Satisfactory response times.</t>
  </si>
  <si>
    <t>Decrease in contribute page view after making the page less prominent.</t>
  </si>
  <si>
    <t>The trend is stable.</t>
  </si>
  <si>
    <t xml:space="preserve">Indicator 8.2: Portal user-friendliness </t>
  </si>
  <si>
    <t>8.2 Visual Harmonisation score</t>
  </si>
  <si>
    <r>
      <t xml:space="preserve">Score [1]
</t>
    </r>
    <r>
      <rPr>
        <sz val="10"/>
        <color rgb="FF333333"/>
        <rFont val="Open Sans"/>
      </rPr>
      <t>(3 1 0)</t>
    </r>
  </si>
  <si>
    <r>
      <t xml:space="preserve">Trend
</t>
    </r>
    <r>
      <rPr>
        <sz val="10"/>
        <color rgb="FF333333"/>
        <rFont val="Open Sans"/>
      </rPr>
      <t>(+ - =)</t>
    </r>
  </si>
  <si>
    <t>+</t>
  </si>
  <si>
    <t>=</t>
  </si>
  <si>
    <t xml:space="preserve"> 13/15</t>
  </si>
  <si>
    <t>Wrong font type everywhere except for the logo (see central portal)</t>
  </si>
  <si>
    <t xml:space="preserve"> 20/21</t>
  </si>
  <si>
    <t>Wrong search icon</t>
  </si>
  <si>
    <t xml:space="preserve"> 18/21</t>
  </si>
  <si>
    <t>smaller font and more speace between EU flag and EC acknowledgement</t>
  </si>
  <si>
    <t>-</t>
  </si>
  <si>
    <r>
      <t xml:space="preserve">SSL: </t>
    </r>
    <r>
      <rPr>
        <sz val="9"/>
        <color rgb="FF333333"/>
        <rFont val="Open Sans"/>
      </rPr>
      <t xml:space="preserve">The website </t>
    </r>
    <r>
      <rPr>
        <b/>
        <sz val="9"/>
        <color rgb="FF333333"/>
        <rFont val="Open Sans"/>
      </rPr>
      <t>MUST</t>
    </r>
    <r>
      <rPr>
        <sz val="9"/>
        <color rgb="FF333333"/>
        <rFont val="Open Sans"/>
      </rPr>
      <t xml:space="preserve"> have an SSL Certificate</t>
    </r>
  </si>
  <si>
    <r>
      <t xml:space="preserve">Cookies: </t>
    </r>
    <r>
      <rPr>
        <sz val="9"/>
        <color rgb="FF333333"/>
        <rFont val="Open Sans"/>
      </rPr>
      <t>The Cookies notification must be visible</t>
    </r>
  </si>
  <si>
    <t>Data product</t>
  </si>
  <si>
    <t>Acc. rates</t>
  </si>
  <si>
    <t>100k</t>
  </si>
  <si>
    <t>1M</t>
  </si>
  <si>
    <t>250k</t>
  </si>
  <si>
    <t>Multiscale</t>
  </si>
  <si>
    <t>Indicator 2: Current status and coverage of total number of data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</si>
</sst>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d/m"/>
  </numFmts>
  <fonts count="5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9"/>
      <color rgb="FFFF0000"/>
      <name val="Open Sans"/>
      <family val="2"/>
    </font>
    <font>
      <sz val="12"/>
      <color rgb="FF333333"/>
      <name val="Open Sans"/>
      <family val="2"/>
    </font>
    <font>
      <b/>
      <sz val="9"/>
      <name val="Open Sans"/>
      <family val="2"/>
    </font>
    <font>
      <sz val="9"/>
      <color indexed="81"/>
      <name val="Tahoma"/>
      <charset val="1"/>
    </font>
    <font>
      <b/>
      <sz val="9"/>
      <color indexed="81"/>
      <name val="Tahoma"/>
      <charset val="1"/>
    </font>
    <font>
      <sz val="11"/>
      <color theme="1"/>
      <name val="Calibri"/>
      <family val="2"/>
      <scheme val="minor"/>
    </font>
    <font>
      <sz val="11"/>
      <color theme="1"/>
      <name val="Arial"/>
      <family val="2"/>
    </font>
    <font>
      <sz val="11"/>
      <color rgb="FF333333"/>
      <name val="Calibri"/>
      <family val="2"/>
    </font>
    <font>
      <sz val="9"/>
      <color theme="1"/>
      <name val="Arial"/>
      <family val="2"/>
    </font>
    <font>
      <u/>
      <sz val="11"/>
      <color theme="10"/>
      <name val="Calibri"/>
      <family val="2"/>
      <scheme val="minor"/>
    </font>
    <font>
      <sz val="10"/>
      <color rgb="FF333333"/>
      <name val="Open Sans"/>
    </font>
    <font>
      <sz val="9"/>
      <color rgb="FF333333"/>
      <name val="Calibri"/>
    </font>
    <font>
      <sz val="11"/>
      <color rgb="FF333333"/>
      <name val="Calibri"/>
    </font>
    <font>
      <b/>
      <sz val="12"/>
      <color rgb="FF333333"/>
      <name val="Open Sans"/>
    </font>
    <font>
      <b/>
      <sz val="10"/>
      <color rgb="FF333333"/>
      <name val="Open Sans"/>
    </font>
    <font>
      <i/>
      <sz val="10"/>
      <color rgb="FF333333"/>
      <name val="Open Sans"/>
    </font>
    <font>
      <sz val="11"/>
      <name val="Arial"/>
    </font>
    <font>
      <i/>
      <sz val="11"/>
      <color rgb="FF333333"/>
      <name val="Open Sans"/>
    </font>
    <font>
      <sz val="11"/>
      <color rgb="FF333333"/>
      <name val="Open Sans"/>
    </font>
    <font>
      <i/>
      <sz val="9"/>
      <name val="Open Sans"/>
    </font>
    <font>
      <sz val="11"/>
      <name val="Calibri"/>
    </font>
    <font>
      <sz val="9"/>
      <color rgb="FF333333"/>
      <name val="Open Sans"/>
    </font>
    <font>
      <sz val="9"/>
      <color theme="1"/>
      <name val="Calibri"/>
    </font>
    <font>
      <b/>
      <sz val="9"/>
      <color rgb="FF333333"/>
      <name val="Open Sans"/>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FFFF00"/>
        <bgColor indexed="64"/>
      </patternFill>
    </fill>
    <fill>
      <patternFill patternType="solid">
        <fgColor rgb="FFDAEEF3"/>
        <bgColor rgb="FFDAEEF3"/>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7">
    <xf numFmtId="0" fontId="0" fillId="0" borderId="0"/>
    <xf numFmtId="9" fontId="32" fillId="0" borderId="0" applyFont="0" applyFill="0" applyBorder="0" applyAlignment="0" applyProtection="0"/>
    <xf numFmtId="0" fontId="33" fillId="0" borderId="0"/>
    <xf numFmtId="164" fontId="32" fillId="0" borderId="0" applyFont="0" applyFill="0" applyBorder="0" applyAlignment="0" applyProtection="0"/>
    <xf numFmtId="0" fontId="33" fillId="0" borderId="0"/>
    <xf numFmtId="0" fontId="36" fillId="0" borderId="0" applyNumberFormat="0" applyFill="0" applyBorder="0" applyAlignment="0" applyProtection="0"/>
    <xf numFmtId="0" fontId="33" fillId="0" borderId="0"/>
  </cellStyleXfs>
  <cellXfs count="245">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4" fillId="0" borderId="0" xfId="0" applyFont="1" applyFill="1"/>
    <xf numFmtId="0" fontId="2" fillId="3" borderId="2" xfId="0" applyFont="1" applyFill="1" applyBorder="1" applyAlignment="1">
      <alignment horizontal="left" wrapText="1"/>
    </xf>
    <xf numFmtId="0" fontId="1" fillId="0" borderId="1" xfId="0" applyFont="1" applyBorder="1" applyAlignment="1">
      <alignment vertical="center" wrapText="1"/>
    </xf>
    <xf numFmtId="0" fontId="10" fillId="0" borderId="0" xfId="0" applyFont="1"/>
    <xf numFmtId="0" fontId="4" fillId="0" borderId="1" xfId="0" applyFont="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 fillId="0" borderId="1" xfId="0" applyFont="1" applyFill="1" applyBorder="1" applyAlignment="1">
      <alignment vertical="center" wrapText="1"/>
    </xf>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3" fillId="0" borderId="1" xfId="0" applyFont="1" applyBorder="1" applyAlignment="1">
      <alignment horizontal="left" vertical="center"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1" fillId="3" borderId="1" xfId="0" applyFont="1" applyFill="1" applyBorder="1" applyAlignment="1">
      <alignment vertical="center" wrapText="1"/>
    </xf>
    <xf numFmtId="0" fontId="1" fillId="0" borderId="1" xfId="0" applyFont="1" applyBorder="1" applyAlignment="1">
      <alignment horizontal="justify" vertical="center" wrapText="1"/>
    </xf>
    <xf numFmtId="0" fontId="1" fillId="3" borderId="3" xfId="0" applyFont="1" applyFill="1" applyBorder="1" applyAlignment="1">
      <alignment vertical="center" wrapText="1"/>
    </xf>
    <xf numFmtId="0" fontId="4" fillId="0" borderId="0" xfId="0" applyFont="1"/>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1" fillId="0" borderId="1" xfId="0" applyFont="1" applyFill="1" applyBorder="1" applyAlignment="1">
      <alignment horizontal="center" vertical="top" wrapText="1"/>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1" fillId="0" borderId="0" xfId="0" applyFont="1" applyBorder="1" applyAlignment="1">
      <alignment horizontal="center" vertical="top" wrapText="1"/>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1" xfId="0" applyFont="1" applyFill="1" applyBorder="1" applyAlignment="1">
      <alignment horizontal="center" wrapText="1"/>
    </xf>
    <xf numFmtId="0" fontId="11" fillId="0" borderId="1" xfId="0" applyFont="1" applyFill="1" applyBorder="1" applyAlignment="1">
      <alignment horizont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5" borderId="2"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22" fillId="0" borderId="0" xfId="0" applyFont="1" applyFill="1"/>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3" fillId="3" borderId="1" xfId="0" applyFont="1" applyFill="1" applyBorder="1" applyAlignment="1">
      <alignment horizontal="center" wrapText="1"/>
    </xf>
    <xf numFmtId="0" fontId="26" fillId="0" borderId="0" xfId="0" applyFont="1" applyAlignment="1">
      <alignment vertical="top"/>
    </xf>
    <xf numFmtId="0" fontId="27" fillId="0" borderId="0" xfId="0" applyFont="1"/>
    <xf numFmtId="0" fontId="7" fillId="0" borderId="0" xfId="0" applyFont="1" applyAlignment="1">
      <alignment horizontal="left" vertical="top" wrapText="1"/>
    </xf>
    <xf numFmtId="0" fontId="4" fillId="0" borderId="1" xfId="0" applyFont="1" applyBorder="1" applyAlignment="1">
      <alignment horizontal="justify" vertical="center" wrapText="1"/>
    </xf>
    <xf numFmtId="0" fontId="29" fillId="8" borderId="0" xfId="0" applyFont="1" applyFill="1" applyBorder="1" applyAlignment="1">
      <alignment horizontal="justify" vertical="center"/>
    </xf>
    <xf numFmtId="0" fontId="4" fillId="0" borderId="0" xfId="0" applyFont="1" applyFill="1" applyAlignment="1">
      <alignment vertical="top"/>
    </xf>
    <xf numFmtId="0" fontId="1" fillId="4" borderId="1" xfId="0" applyFont="1" applyFill="1" applyBorder="1" applyAlignment="1">
      <alignment horizontal="center" vertical="center" wrapText="1"/>
    </xf>
    <xf numFmtId="0" fontId="22" fillId="0" borderId="0" xfId="0" applyFont="1"/>
    <xf numFmtId="0" fontId="1" fillId="0" borderId="0" xfId="0" applyFont="1" applyAlignment="1">
      <alignment vertical="top" wrapText="1"/>
    </xf>
    <xf numFmtId="9" fontId="1" fillId="4" borderId="1" xfId="0" applyNumberFormat="1" applyFont="1" applyFill="1" applyBorder="1" applyAlignment="1">
      <alignment horizontal="center" vertical="center" wrapText="1"/>
    </xf>
    <xf numFmtId="0" fontId="1" fillId="0" borderId="1" xfId="2"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2" applyFont="1" applyBorder="1" applyAlignment="1">
      <alignment horizontal="left" vertical="center" wrapText="1"/>
    </xf>
    <xf numFmtId="14" fontId="1" fillId="0" borderId="1" xfId="0" applyNumberFormat="1" applyFont="1" applyFill="1" applyBorder="1" applyAlignment="1">
      <alignment horizontal="left" vertical="center" wrapText="1"/>
    </xf>
    <xf numFmtId="0" fontId="4" fillId="0" borderId="0" xfId="0" applyFont="1" applyAlignment="1">
      <alignment vertical="center"/>
    </xf>
    <xf numFmtId="0" fontId="1" fillId="4" borderId="1" xfId="0" applyFont="1" applyFill="1" applyBorder="1" applyAlignment="1">
      <alignment horizontal="center" vertical="top" wrapText="1"/>
    </xf>
    <xf numFmtId="0" fontId="2" fillId="0" borderId="0" xfId="0" applyFont="1" applyAlignment="1">
      <alignment vertical="center"/>
    </xf>
    <xf numFmtId="0" fontId="0" fillId="0" borderId="0" xfId="0"/>
    <xf numFmtId="0" fontId="1" fillId="0" borderId="1" xfId="0" applyFont="1" applyFill="1" applyBorder="1" applyAlignment="1">
      <alignment horizontal="left" vertical="center" wrapText="1"/>
    </xf>
    <xf numFmtId="0" fontId="0" fillId="0" borderId="0" xfId="0"/>
    <xf numFmtId="0" fontId="0" fillId="0" borderId="0" xfId="0"/>
    <xf numFmtId="0" fontId="1" fillId="0" borderId="1" xfId="0" applyFont="1" applyBorder="1" applyAlignment="1">
      <alignment horizontal="center" vertical="top" wrapText="1"/>
    </xf>
    <xf numFmtId="0" fontId="1" fillId="0" borderId="1" xfId="2" applyFont="1" applyBorder="1" applyAlignment="1">
      <alignment horizontal="left"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2" applyFont="1" applyBorder="1" applyAlignment="1">
      <alignment horizontal="left"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0" xfId="0" applyFont="1"/>
    <xf numFmtId="0" fontId="1" fillId="0" borderId="0" xfId="0" applyFont="1"/>
    <xf numFmtId="0" fontId="1" fillId="0" borderId="1" xfId="0" applyFont="1" applyBorder="1" applyAlignment="1">
      <alignment horizontal="left" vertical="center" wrapText="1"/>
    </xf>
    <xf numFmtId="9" fontId="1" fillId="0" borderId="1" xfId="0" applyNumberFormat="1" applyFont="1" applyBorder="1" applyAlignment="1">
      <alignment horizontal="left" vertical="center" wrapText="1"/>
    </xf>
    <xf numFmtId="0" fontId="34" fillId="0" borderId="0" xfId="0" applyFont="1"/>
    <xf numFmtId="0" fontId="35" fillId="0" borderId="0" xfId="0" applyFont="1" applyAlignment="1">
      <alignment vertical="center"/>
    </xf>
    <xf numFmtId="0" fontId="1" fillId="0" borderId="1" xfId="0" applyFont="1" applyBorder="1" applyAlignment="1">
      <alignment horizontal="left" vertical="center" wrapText="1"/>
    </xf>
    <xf numFmtId="0" fontId="1" fillId="0" borderId="1" xfId="2" applyFont="1" applyBorder="1" applyAlignment="1">
      <alignment horizontal="left" vertical="center" wrapText="1"/>
    </xf>
    <xf numFmtId="9" fontId="1" fillId="0" borderId="1" xfId="0" applyNumberFormat="1" applyFont="1" applyBorder="1" applyAlignment="1">
      <alignment vertical="center" wrapText="1"/>
    </xf>
    <xf numFmtId="0" fontId="36" fillId="0" borderId="1" xfId="5" applyBorder="1"/>
    <xf numFmtId="14" fontId="1" fillId="0" borderId="1" xfId="0" applyNumberFormat="1"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0" xfId="0" applyFont="1" applyAlignment="1">
      <alignment vertical="top"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wrapText="1"/>
    </xf>
    <xf numFmtId="9" fontId="1" fillId="0" borderId="1" xfId="1" applyFont="1" applyFill="1" applyBorder="1" applyAlignment="1">
      <alignment horizontal="center" wrapText="1"/>
    </xf>
    <xf numFmtId="0" fontId="1" fillId="0" borderId="1" xfId="0" applyFont="1" applyBorder="1"/>
    <xf numFmtId="0" fontId="1" fillId="0" borderId="0" xfId="0" applyFont="1" applyAlignment="1">
      <alignment vertical="top" wrapText="1"/>
    </xf>
    <xf numFmtId="0" fontId="8" fillId="0" borderId="0" xfId="0" applyFont="1"/>
    <xf numFmtId="0" fontId="1" fillId="0" borderId="0" xfId="0" applyFont="1" applyAlignment="1">
      <alignment wrapText="1"/>
    </xf>
    <xf numFmtId="0" fontId="37" fillId="0" borderId="0" xfId="6" applyFont="1"/>
    <xf numFmtId="0" fontId="1" fillId="0" borderId="1" xfId="0" applyFont="1" applyBorder="1" applyAlignment="1">
      <alignment horizontal="right" wrapText="1"/>
    </xf>
    <xf numFmtId="0" fontId="1" fillId="0" borderId="1" xfId="0" applyFont="1" applyBorder="1" applyAlignment="1">
      <alignment horizontal="right" vertical="center" wrapText="1"/>
    </xf>
    <xf numFmtId="0" fontId="38" fillId="0" borderId="0" xfId="0" applyFont="1" applyAlignment="1">
      <alignment vertical="center"/>
    </xf>
    <xf numFmtId="0" fontId="37" fillId="0" borderId="0" xfId="0" applyFont="1"/>
    <xf numFmtId="0" fontId="37" fillId="0" borderId="0" xfId="0" applyFont="1" applyAlignment="1">
      <alignment wrapText="1"/>
    </xf>
    <xf numFmtId="0" fontId="39" fillId="0" borderId="0" xfId="0" applyFont="1"/>
    <xf numFmtId="0" fontId="40" fillId="0" borderId="0" xfId="0" applyFont="1"/>
    <xf numFmtId="0" fontId="42" fillId="6" borderId="7" xfId="0" applyFont="1" applyFill="1" applyBorder="1" applyAlignment="1">
      <alignment horizontal="center" vertical="center" wrapText="1"/>
    </xf>
    <xf numFmtId="14" fontId="44" fillId="0" borderId="0" xfId="0" applyNumberFormat="1" applyFont="1" applyAlignment="1">
      <alignment horizontal="center" vertical="center" wrapText="1"/>
    </xf>
    <xf numFmtId="0" fontId="44" fillId="0" borderId="7" xfId="0" applyFont="1" applyBorder="1" applyAlignment="1">
      <alignment horizontal="center" vertical="center" wrapText="1"/>
    </xf>
    <xf numFmtId="0" fontId="37" fillId="6" borderId="7" xfId="0" applyFont="1" applyFill="1" applyBorder="1" applyAlignment="1">
      <alignment vertical="center" wrapText="1"/>
    </xf>
    <xf numFmtId="0" fontId="44" fillId="0" borderId="0" xfId="0" applyFont="1" applyAlignment="1">
      <alignment horizontal="center" wrapText="1"/>
    </xf>
    <xf numFmtId="0" fontId="44" fillId="0" borderId="7" xfId="0" applyFont="1" applyBorder="1" applyAlignment="1">
      <alignment horizontal="center" wrapText="1"/>
    </xf>
    <xf numFmtId="165" fontId="44" fillId="0" borderId="7" xfId="0" applyNumberFormat="1" applyFont="1" applyBorder="1" applyAlignment="1">
      <alignment horizontal="center" wrapText="1"/>
    </xf>
    <xf numFmtId="0" fontId="45" fillId="0" borderId="7" xfId="0" applyFont="1" applyBorder="1" applyAlignment="1">
      <alignment horizontal="center" wrapText="1"/>
    </xf>
    <xf numFmtId="0" fontId="42" fillId="0" borderId="7" xfId="0" applyFont="1" applyBorder="1" applyAlignment="1">
      <alignment horizontal="left" vertical="center" wrapText="1"/>
    </xf>
    <xf numFmtId="0" fontId="46" fillId="0" borderId="7" xfId="0" applyFont="1" applyBorder="1" applyAlignment="1">
      <alignment wrapText="1"/>
    </xf>
    <xf numFmtId="0" fontId="44" fillId="0" borderId="7" xfId="0" applyFont="1" applyBorder="1" applyAlignment="1">
      <alignment horizontal="center"/>
    </xf>
    <xf numFmtId="0" fontId="45" fillId="0" borderId="7" xfId="0" quotePrefix="1" applyFont="1" applyBorder="1" applyAlignment="1">
      <alignment horizontal="center"/>
    </xf>
    <xf numFmtId="0" fontId="47" fillId="0" borderId="7" xfId="0" applyFont="1" applyBorder="1"/>
    <xf numFmtId="0" fontId="47" fillId="0" borderId="7" xfId="0" applyFont="1" applyBorder="1" applyAlignment="1">
      <alignment wrapText="1"/>
    </xf>
    <xf numFmtId="0" fontId="37" fillId="6" borderId="14" xfId="0" applyFont="1" applyFill="1" applyBorder="1" applyAlignment="1">
      <alignment vertical="center" wrapText="1"/>
    </xf>
    <xf numFmtId="0" fontId="45" fillId="0" borderId="7" xfId="0" quotePrefix="1" applyFont="1" applyBorder="1" applyAlignment="1">
      <alignment horizontal="center" wrapText="1"/>
    </xf>
    <xf numFmtId="0" fontId="44" fillId="0" borderId="7" xfId="0" quotePrefix="1" applyFont="1" applyBorder="1" applyAlignment="1">
      <alignment horizontal="center" wrapText="1"/>
    </xf>
    <xf numFmtId="0" fontId="42" fillId="0" borderId="7" xfId="0" applyFont="1" applyBorder="1" applyAlignment="1">
      <alignment horizontal="center" vertical="center" wrapText="1"/>
    </xf>
    <xf numFmtId="0" fontId="37" fillId="0" borderId="7" xfId="0" applyFont="1" applyBorder="1" applyAlignment="1">
      <alignment horizontal="center" vertical="center" wrapText="1"/>
    </xf>
    <xf numFmtId="0" fontId="48" fillId="0" borderId="0" xfId="0" applyFont="1"/>
    <xf numFmtId="0" fontId="39" fillId="0" borderId="0" xfId="0" applyFont="1" applyAlignment="1">
      <alignment wrapText="1"/>
    </xf>
    <xf numFmtId="0" fontId="49" fillId="0" borderId="0" xfId="0" applyFont="1"/>
    <xf numFmtId="0" fontId="49" fillId="0" borderId="0" xfId="0" applyFont="1" applyAlignment="1">
      <alignment wrapText="1"/>
    </xf>
    <xf numFmtId="0" fontId="50" fillId="0" borderId="0" xfId="0" applyFont="1" applyAlignment="1">
      <alignment vertical="center"/>
    </xf>
    <xf numFmtId="0" fontId="48" fillId="0" borderId="0" xfId="0" applyFont="1" applyAlignment="1">
      <alignment vertical="center"/>
    </xf>
    <xf numFmtId="0" fontId="50" fillId="0" borderId="0" xfId="0" applyFont="1"/>
    <xf numFmtId="0" fontId="48" fillId="0" borderId="0" xfId="0" applyFont="1" applyAlignment="1">
      <alignment wrapText="1"/>
    </xf>
    <xf numFmtId="0" fontId="0" fillId="0" borderId="0" xfId="0" applyAlignment="1">
      <alignment wrapText="1"/>
    </xf>
    <xf numFmtId="0" fontId="4" fillId="0" borderId="0" xfId="0" applyFont="1" applyAlignment="1">
      <alignment vertical="center"/>
    </xf>
    <xf numFmtId="0" fontId="1" fillId="0" borderId="0" xfId="0" applyFont="1"/>
    <xf numFmtId="0" fontId="4" fillId="0" borderId="0" xfId="0" applyFont="1" applyAlignment="1">
      <alignment vertical="top"/>
    </xf>
    <xf numFmtId="0" fontId="22" fillId="0" borderId="0" xfId="0" applyFont="1"/>
    <xf numFmtId="0" fontId="1" fillId="0" borderId="1" xfId="0" applyFont="1" applyFill="1" applyBorder="1" applyAlignment="1">
      <alignment horizontal="center" vertical="center" wrapText="1"/>
    </xf>
    <xf numFmtId="0" fontId="1" fillId="0" borderId="1" xfId="0" applyFont="1" applyBorder="1" applyAlignment="1">
      <alignment horizontal="center" vertical="top" wrapText="1"/>
    </xf>
    <xf numFmtId="0" fontId="22" fillId="0" borderId="0" xfId="0" applyFont="1"/>
    <xf numFmtId="0" fontId="22" fillId="0" borderId="0" xfId="0" applyFont="1"/>
    <xf numFmtId="0" fontId="7" fillId="0" borderId="0" xfId="0" applyFont="1" applyAlignment="1">
      <alignment vertical="top"/>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2" applyFont="1" applyBorder="1" applyAlignment="1">
      <alignment horizontal="left" vertical="center" wrapText="1"/>
    </xf>
    <xf numFmtId="9" fontId="1" fillId="0" borderId="1" xfId="1" applyFont="1" applyBorder="1" applyAlignment="1">
      <alignment horizontal="center" vertical="top"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vertical="center" wrapText="1"/>
    </xf>
    <xf numFmtId="0" fontId="42" fillId="0" borderId="14" xfId="0" applyFont="1" applyBorder="1" applyAlignment="1">
      <alignment horizontal="center" vertical="center" wrapText="1"/>
    </xf>
    <xf numFmtId="0" fontId="43" fillId="0" borderId="15" xfId="0" applyFont="1" applyBorder="1"/>
    <xf numFmtId="0" fontId="48" fillId="0" borderId="0" xfId="0" applyFont="1" applyAlignment="1">
      <alignment horizontal="left" vertical="center" wrapText="1"/>
    </xf>
    <xf numFmtId="0" fontId="0" fillId="0" borderId="0" xfId="0"/>
    <xf numFmtId="0" fontId="41" fillId="9" borderId="13" xfId="0" applyFont="1" applyFill="1" applyBorder="1" applyAlignment="1">
      <alignment horizontal="left" vertical="center" wrapText="1"/>
    </xf>
    <xf numFmtId="0" fontId="43" fillId="0" borderId="16" xfId="0" applyFont="1" applyBorder="1"/>
    <xf numFmtId="0" fontId="42" fillId="6" borderId="14" xfId="0" applyFont="1" applyFill="1" applyBorder="1" applyAlignment="1">
      <alignment horizontal="center" vertical="center" wrapText="1"/>
    </xf>
    <xf numFmtId="0" fontId="41" fillId="0" borderId="13" xfId="0" applyFont="1" applyBorder="1" applyAlignment="1">
      <alignment horizontal="left" vertical="center" wrapText="1"/>
    </xf>
    <xf numFmtId="0" fontId="42" fillId="6" borderId="17" xfId="0" applyFont="1" applyFill="1" applyBorder="1" applyAlignment="1">
      <alignment horizontal="center" vertical="center" wrapText="1"/>
    </xf>
    <xf numFmtId="0" fontId="43" fillId="0" borderId="18" xfId="0" applyFont="1" applyBorder="1"/>
    <xf numFmtId="0" fontId="43" fillId="0" borderId="19" xfId="0" applyFont="1" applyBorder="1"/>
    <xf numFmtId="0" fontId="43" fillId="0" borderId="20" xfId="0" applyFont="1" applyBorder="1"/>
    <xf numFmtId="0" fontId="42" fillId="6" borderId="13" xfId="0" applyFont="1" applyFill="1" applyBorder="1" applyAlignment="1">
      <alignment horizontal="center" vertical="center" wrapText="1"/>
    </xf>
    <xf numFmtId="0" fontId="6" fillId="0" borderId="0" xfId="0" applyFont="1" applyAlignment="1">
      <alignment vertical="center"/>
    </xf>
  </cellXfs>
  <cellStyles count="7">
    <cellStyle name="Komma 2" xfId="3" xr:uid="{37B063A6-19F6-4249-B70D-2D4011A38251}"/>
    <cellStyle name="Link" xfId="5" builtinId="8"/>
    <cellStyle name="Normal" xfId="0" builtinId="0"/>
    <cellStyle name="Normal 2" xfId="2" xr:uid="{F613ECCA-3584-49FD-84CB-329497B86FD1}"/>
    <cellStyle name="Normal 3" xfId="4" xr:uid="{0A733C07-9743-4253-8BEA-679D2ECAC8E5}"/>
    <cellStyle name="Normal 3 2" xfId="6" xr:uid="{FFA88B75-4BA5-43CE-92BB-206A42C0C266}"/>
    <cellStyle name="Procent" xfId="1"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1149350</xdr:colOff>
      <xdr:row>90</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23</xdr:col>
      <xdr:colOff>351126</xdr:colOff>
      <xdr:row>39</xdr:row>
      <xdr:rowOff>46712</xdr:rowOff>
    </xdr:to>
    <xdr:pic>
      <xdr:nvPicPr>
        <xdr:cNvPr id="2" name="Billede 1">
          <a:extLst>
            <a:ext uri="{FF2B5EF4-FFF2-40B4-BE49-F238E27FC236}">
              <a16:creationId xmlns:a16="http://schemas.microsoft.com/office/drawing/2014/main" id="{2FD1CCE7-F494-42D1-A07C-EB6F83C4960A}"/>
            </a:ext>
          </a:extLst>
        </xdr:cNvPr>
        <xdr:cNvPicPr>
          <a:picLocks noChangeAspect="1"/>
        </xdr:cNvPicPr>
      </xdr:nvPicPr>
      <xdr:blipFill>
        <a:blip xmlns:r="http://schemas.openxmlformats.org/officeDocument/2006/relationships" r:embed="rId1"/>
        <a:stretch>
          <a:fillRect/>
        </a:stretch>
      </xdr:blipFill>
      <xdr:spPr>
        <a:xfrm>
          <a:off x="5915025" y="390525"/>
          <a:ext cx="10390476" cy="7304762"/>
        </a:xfrm>
        <a:prstGeom prst="rect">
          <a:avLst/>
        </a:prstGeom>
      </xdr:spPr>
    </xdr:pic>
    <xdr:clientData/>
  </xdr:twoCellAnchor>
  <xdr:twoCellAnchor editAs="oneCell">
    <xdr:from>
      <xdr:col>6</xdr:col>
      <xdr:colOff>0</xdr:colOff>
      <xdr:row>40</xdr:row>
      <xdr:rowOff>0</xdr:rowOff>
    </xdr:from>
    <xdr:to>
      <xdr:col>23</xdr:col>
      <xdr:colOff>370174</xdr:colOff>
      <xdr:row>76</xdr:row>
      <xdr:rowOff>237165</xdr:rowOff>
    </xdr:to>
    <xdr:pic>
      <xdr:nvPicPr>
        <xdr:cNvPr id="3" name="Billede 2">
          <a:extLst>
            <a:ext uri="{FF2B5EF4-FFF2-40B4-BE49-F238E27FC236}">
              <a16:creationId xmlns:a16="http://schemas.microsoft.com/office/drawing/2014/main" id="{2FB99664-77B6-4ED0-9582-435B54A78593}"/>
            </a:ext>
          </a:extLst>
        </xdr:cNvPr>
        <xdr:cNvPicPr>
          <a:picLocks noChangeAspect="1"/>
        </xdr:cNvPicPr>
      </xdr:nvPicPr>
      <xdr:blipFill>
        <a:blip xmlns:r="http://schemas.openxmlformats.org/officeDocument/2006/relationships" r:embed="rId2"/>
        <a:stretch>
          <a:fillRect/>
        </a:stretch>
      </xdr:blipFill>
      <xdr:spPr>
        <a:xfrm>
          <a:off x="5915025" y="7972425"/>
          <a:ext cx="10409524" cy="7676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22</xdr:col>
      <xdr:colOff>455848</xdr:colOff>
      <xdr:row>15</xdr:row>
      <xdr:rowOff>75879</xdr:rowOff>
    </xdr:to>
    <xdr:pic>
      <xdr:nvPicPr>
        <xdr:cNvPr id="2" name="Billede 1">
          <a:extLst>
            <a:ext uri="{FF2B5EF4-FFF2-40B4-BE49-F238E27FC236}">
              <a16:creationId xmlns:a16="http://schemas.microsoft.com/office/drawing/2014/main" id="{912CEE1C-697B-4F9F-99A5-0B778954DF8E}"/>
            </a:ext>
          </a:extLst>
        </xdr:cNvPr>
        <xdr:cNvPicPr>
          <a:picLocks noChangeAspect="1"/>
        </xdr:cNvPicPr>
      </xdr:nvPicPr>
      <xdr:blipFill>
        <a:blip xmlns:r="http://schemas.openxmlformats.org/officeDocument/2006/relationships" r:embed="rId1"/>
        <a:stretch>
          <a:fillRect/>
        </a:stretch>
      </xdr:blipFill>
      <xdr:spPr>
        <a:xfrm>
          <a:off x="4248150" y="381000"/>
          <a:ext cx="10819048" cy="2571429"/>
        </a:xfrm>
        <a:prstGeom prst="rect">
          <a:avLst/>
        </a:prstGeom>
      </xdr:spPr>
    </xdr:pic>
    <xdr:clientData/>
  </xdr:twoCellAnchor>
  <xdr:twoCellAnchor editAs="oneCell">
    <xdr:from>
      <xdr:col>5</xdr:col>
      <xdr:colOff>0</xdr:colOff>
      <xdr:row>16</xdr:row>
      <xdr:rowOff>0</xdr:rowOff>
    </xdr:from>
    <xdr:to>
      <xdr:col>24</xdr:col>
      <xdr:colOff>122362</xdr:colOff>
      <xdr:row>41</xdr:row>
      <xdr:rowOff>361308</xdr:rowOff>
    </xdr:to>
    <xdr:pic>
      <xdr:nvPicPr>
        <xdr:cNvPr id="3" name="Billede 2">
          <a:extLst>
            <a:ext uri="{FF2B5EF4-FFF2-40B4-BE49-F238E27FC236}">
              <a16:creationId xmlns:a16="http://schemas.microsoft.com/office/drawing/2014/main" id="{07D210F0-9E47-429B-8692-AE9754766230}"/>
            </a:ext>
          </a:extLst>
        </xdr:cNvPr>
        <xdr:cNvPicPr>
          <a:picLocks noChangeAspect="1"/>
        </xdr:cNvPicPr>
      </xdr:nvPicPr>
      <xdr:blipFill>
        <a:blip xmlns:r="http://schemas.openxmlformats.org/officeDocument/2006/relationships" r:embed="rId2"/>
        <a:stretch>
          <a:fillRect/>
        </a:stretch>
      </xdr:blipFill>
      <xdr:spPr>
        <a:xfrm>
          <a:off x="4248150" y="3067050"/>
          <a:ext cx="11704762" cy="5133333"/>
        </a:xfrm>
        <a:prstGeom prst="rect">
          <a:avLst/>
        </a:prstGeom>
      </xdr:spPr>
    </xdr:pic>
    <xdr:clientData/>
  </xdr:twoCellAnchor>
  <xdr:twoCellAnchor editAs="oneCell">
    <xdr:from>
      <xdr:col>5</xdr:col>
      <xdr:colOff>0</xdr:colOff>
      <xdr:row>43</xdr:row>
      <xdr:rowOff>0</xdr:rowOff>
    </xdr:from>
    <xdr:to>
      <xdr:col>24</xdr:col>
      <xdr:colOff>189028</xdr:colOff>
      <xdr:row>68</xdr:row>
      <xdr:rowOff>66034</xdr:rowOff>
    </xdr:to>
    <xdr:pic>
      <xdr:nvPicPr>
        <xdr:cNvPr id="4" name="Billede 3">
          <a:extLst>
            <a:ext uri="{FF2B5EF4-FFF2-40B4-BE49-F238E27FC236}">
              <a16:creationId xmlns:a16="http://schemas.microsoft.com/office/drawing/2014/main" id="{D5E0D893-F0F9-4DCD-BA1C-11CBFB059D37}"/>
            </a:ext>
          </a:extLst>
        </xdr:cNvPr>
        <xdr:cNvPicPr>
          <a:picLocks noChangeAspect="1"/>
        </xdr:cNvPicPr>
      </xdr:nvPicPr>
      <xdr:blipFill>
        <a:blip xmlns:r="http://schemas.openxmlformats.org/officeDocument/2006/relationships" r:embed="rId3"/>
        <a:stretch>
          <a:fillRect/>
        </a:stretch>
      </xdr:blipFill>
      <xdr:spPr>
        <a:xfrm>
          <a:off x="4248150" y="8810625"/>
          <a:ext cx="11771428" cy="5123809"/>
        </a:xfrm>
        <a:prstGeom prst="rect">
          <a:avLst/>
        </a:prstGeom>
      </xdr:spPr>
    </xdr:pic>
    <xdr:clientData/>
  </xdr:twoCellAnchor>
  <xdr:twoCellAnchor editAs="oneCell">
    <xdr:from>
      <xdr:col>5</xdr:col>
      <xdr:colOff>0</xdr:colOff>
      <xdr:row>69</xdr:row>
      <xdr:rowOff>0</xdr:rowOff>
    </xdr:from>
    <xdr:to>
      <xdr:col>24</xdr:col>
      <xdr:colOff>122362</xdr:colOff>
      <xdr:row>82</xdr:row>
      <xdr:rowOff>56833</xdr:rowOff>
    </xdr:to>
    <xdr:pic>
      <xdr:nvPicPr>
        <xdr:cNvPr id="5" name="Billede 4">
          <a:extLst>
            <a:ext uri="{FF2B5EF4-FFF2-40B4-BE49-F238E27FC236}">
              <a16:creationId xmlns:a16="http://schemas.microsoft.com/office/drawing/2014/main" id="{B033CF82-89D8-427E-93F9-B66933735425}"/>
            </a:ext>
          </a:extLst>
        </xdr:cNvPr>
        <xdr:cNvPicPr>
          <a:picLocks noChangeAspect="1"/>
        </xdr:cNvPicPr>
      </xdr:nvPicPr>
      <xdr:blipFill>
        <a:blip xmlns:r="http://schemas.openxmlformats.org/officeDocument/2006/relationships" r:embed="rId4"/>
        <a:stretch>
          <a:fillRect/>
        </a:stretch>
      </xdr:blipFill>
      <xdr:spPr>
        <a:xfrm>
          <a:off x="4248150" y="14058900"/>
          <a:ext cx="11704762" cy="25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emodnet-geology.eu/geoserver/bgr/wfs" TargetMode="External"/><Relationship Id="rId13" Type="http://schemas.openxmlformats.org/officeDocument/2006/relationships/printerSettings" Target="../printerSettings/printerSettings6.bin"/><Relationship Id="rId3" Type="http://schemas.openxmlformats.org/officeDocument/2006/relationships/hyperlink" Target="https://drive.emodnet-geology.eu/geoserver/tno/wms" TargetMode="External"/><Relationship Id="rId7" Type="http://schemas.openxmlformats.org/officeDocument/2006/relationships/hyperlink" Target="https://drive.emodnet-geology.eu/geoserver/gtk/wfs" TargetMode="External"/><Relationship Id="rId12" Type="http://schemas.openxmlformats.org/officeDocument/2006/relationships/hyperlink" Target="https://drive.emodnet-geology.eu/geoserver/bgs/wfs" TargetMode="External"/><Relationship Id="rId2" Type="http://schemas.openxmlformats.org/officeDocument/2006/relationships/hyperlink" Target="https://drive.emodnet-geology.eu/geoserver/bgr/wms" TargetMode="External"/><Relationship Id="rId1" Type="http://schemas.openxmlformats.org/officeDocument/2006/relationships/hyperlink" Target="https://drive.emodnet-geology.eu/geoserver/gtk/wms" TargetMode="External"/><Relationship Id="rId6" Type="http://schemas.openxmlformats.org/officeDocument/2006/relationships/hyperlink" Target="https://drive.emodnet-geology.eu/geoserver/bgs/wms" TargetMode="External"/><Relationship Id="rId11" Type="http://schemas.openxmlformats.org/officeDocument/2006/relationships/hyperlink" Target="https://drive.emodnet-geology.eu/geoserver/gsi/wfs" TargetMode="External"/><Relationship Id="rId5" Type="http://schemas.openxmlformats.org/officeDocument/2006/relationships/hyperlink" Target="https://drive.emodnet-geology.eu/geoserver/gsi/wms" TargetMode="External"/><Relationship Id="rId10" Type="http://schemas.openxmlformats.org/officeDocument/2006/relationships/hyperlink" Target="https://drive.emodnet-geology.eu/geoserver/ispra/wfs" TargetMode="External"/><Relationship Id="rId4" Type="http://schemas.openxmlformats.org/officeDocument/2006/relationships/hyperlink" Target="https://drive.emodnet-geology.eu/geoserver/ispra/wms" TargetMode="External"/><Relationship Id="rId9" Type="http://schemas.openxmlformats.org/officeDocument/2006/relationships/hyperlink" Target="https://drive.emodnet-geology.eu/geoserver/tno/wf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
  <sheetViews>
    <sheetView zoomScaleNormal="100" workbookViewId="0">
      <selection activeCell="L3" sqref="L3"/>
    </sheetView>
  </sheetViews>
  <sheetFormatPr defaultRowHeight="15"/>
  <cols>
    <col min="1" max="1" width="14" bestFit="1" customWidth="1"/>
    <col min="2" max="3" width="36.42578125" customWidth="1"/>
    <col min="6" max="6" width="13.42578125" customWidth="1"/>
    <col min="7" max="7" width="20.85546875" customWidth="1"/>
    <col min="8" max="8" width="14.140625" customWidth="1"/>
    <col min="9" max="9" width="14.5703125" bestFit="1" customWidth="1"/>
  </cols>
  <sheetData>
    <row r="1" spans="1:9" s="17" customFormat="1" ht="36">
      <c r="A1" s="19" t="s">
        <v>0</v>
      </c>
      <c r="B1" s="19" t="s">
        <v>1</v>
      </c>
      <c r="C1" s="116" t="s">
        <v>306</v>
      </c>
      <c r="D1" s="7"/>
      <c r="E1" s="7"/>
      <c r="F1" s="2" t="s">
        <v>11</v>
      </c>
      <c r="G1" s="2" t="s">
        <v>12</v>
      </c>
      <c r="H1" s="2" t="s">
        <v>13</v>
      </c>
      <c r="I1" s="2" t="s">
        <v>14</v>
      </c>
    </row>
    <row r="2" spans="1:9" s="17" customFormat="1" ht="38.450000000000003" customHeight="1">
      <c r="A2" s="49" t="s">
        <v>2</v>
      </c>
      <c r="B2" s="11" t="s">
        <v>2</v>
      </c>
      <c r="C2" s="115"/>
      <c r="D2" s="7"/>
      <c r="E2" s="7"/>
      <c r="F2" s="10" t="s">
        <v>2</v>
      </c>
      <c r="G2" s="11" t="s">
        <v>15</v>
      </c>
      <c r="H2" s="11" t="s">
        <v>16</v>
      </c>
      <c r="I2" s="11" t="s">
        <v>17</v>
      </c>
    </row>
    <row r="3" spans="1:9" s="17" customFormat="1" ht="60">
      <c r="A3" s="49" t="s">
        <v>3</v>
      </c>
      <c r="B3" s="30" t="s">
        <v>49</v>
      </c>
      <c r="C3" s="115" t="s">
        <v>326</v>
      </c>
      <c r="D3" s="7"/>
      <c r="E3" s="7"/>
      <c r="F3" s="10" t="s">
        <v>3</v>
      </c>
      <c r="G3" s="11" t="s">
        <v>18</v>
      </c>
      <c r="H3" s="11" t="s">
        <v>16</v>
      </c>
      <c r="I3" s="11" t="s">
        <v>19</v>
      </c>
    </row>
    <row r="4" spans="1:9" s="17" customFormat="1" ht="60">
      <c r="A4" s="49" t="s">
        <v>4</v>
      </c>
      <c r="B4" s="11" t="s">
        <v>5</v>
      </c>
      <c r="C4" s="115"/>
      <c r="D4" s="7"/>
      <c r="E4" s="7"/>
      <c r="F4" s="10" t="s">
        <v>4</v>
      </c>
      <c r="G4" s="11" t="s">
        <v>20</v>
      </c>
      <c r="H4" s="11" t="s">
        <v>16</v>
      </c>
      <c r="I4" s="11" t="s">
        <v>19</v>
      </c>
    </row>
    <row r="5" spans="1:9" s="17" customFormat="1" ht="96">
      <c r="A5" s="49" t="s">
        <v>6</v>
      </c>
      <c r="B5" s="11" t="s">
        <v>7</v>
      </c>
      <c r="C5" s="115"/>
      <c r="D5" s="7"/>
      <c r="E5" s="7"/>
      <c r="F5" s="10" t="s">
        <v>6</v>
      </c>
      <c r="G5" s="11" t="s">
        <v>21</v>
      </c>
      <c r="H5" s="11" t="s">
        <v>22</v>
      </c>
      <c r="I5" s="11" t="s">
        <v>23</v>
      </c>
    </row>
    <row r="6" spans="1:9" s="17" customFormat="1" ht="60">
      <c r="A6" s="49" t="s">
        <v>8</v>
      </c>
      <c r="B6" s="25" t="s">
        <v>35</v>
      </c>
      <c r="C6" s="115"/>
      <c r="D6" s="7"/>
      <c r="E6" s="7"/>
      <c r="F6" s="10" t="s">
        <v>8</v>
      </c>
      <c r="G6" s="11" t="s">
        <v>15</v>
      </c>
      <c r="H6" s="11" t="s">
        <v>24</v>
      </c>
      <c r="I6" s="11" t="s">
        <v>17</v>
      </c>
    </row>
    <row r="7" spans="1:9" s="17" customFormat="1" ht="72">
      <c r="A7" s="49" t="s">
        <v>9</v>
      </c>
      <c r="B7" s="11" t="s">
        <v>47</v>
      </c>
      <c r="C7" s="115"/>
      <c r="D7" s="7"/>
      <c r="E7" s="7"/>
      <c r="F7" s="10" t="s">
        <v>9</v>
      </c>
      <c r="G7" s="11" t="s">
        <v>25</v>
      </c>
      <c r="H7" s="11" t="s">
        <v>46</v>
      </c>
      <c r="I7" s="11" t="s">
        <v>48</v>
      </c>
    </row>
    <row r="8" spans="1:9" s="17" customFormat="1" ht="96">
      <c r="A8" s="49" t="s">
        <v>10</v>
      </c>
      <c r="B8" s="11" t="s">
        <v>43</v>
      </c>
      <c r="C8" s="115"/>
      <c r="D8" s="7"/>
      <c r="E8" s="7"/>
      <c r="F8" s="212" t="s">
        <v>10</v>
      </c>
      <c r="G8" s="213" t="s">
        <v>26</v>
      </c>
      <c r="H8" s="213" t="s">
        <v>16</v>
      </c>
      <c r="I8" s="3" t="s">
        <v>45</v>
      </c>
    </row>
    <row r="9" spans="1:9" s="17" customFormat="1" ht="36">
      <c r="A9" s="7"/>
      <c r="B9" s="7"/>
      <c r="C9" s="7"/>
      <c r="D9" s="7"/>
      <c r="E9" s="7"/>
      <c r="F9" s="212"/>
      <c r="G9" s="213"/>
      <c r="H9" s="213"/>
      <c r="I9" s="20" t="s">
        <v>44</v>
      </c>
    </row>
    <row r="10" spans="1:9" s="17" customFormat="1" ht="14.25">
      <c r="F10" s="7" t="s">
        <v>29</v>
      </c>
      <c r="G10" s="21"/>
      <c r="H10" s="21"/>
      <c r="I10" s="21"/>
    </row>
    <row r="11" spans="1:9" s="17" customFormat="1" ht="14.25">
      <c r="F11" s="7" t="s">
        <v>30</v>
      </c>
      <c r="G11" s="21"/>
      <c r="H11" s="21"/>
      <c r="I11" s="21"/>
    </row>
  </sheetData>
  <mergeCells count="3">
    <mergeCell ref="F8:F9"/>
    <mergeCell ref="G8:G9"/>
    <mergeCell ref="H8:H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8385-153F-40B5-BEE8-0763727C3FBE}">
  <sheetPr>
    <tabColor rgb="FFFFFF00"/>
  </sheetPr>
  <dimension ref="A1:H983"/>
  <sheetViews>
    <sheetView tabSelected="1" workbookViewId="0">
      <selection activeCell="G17" sqref="G17"/>
    </sheetView>
  </sheetViews>
  <sheetFormatPr defaultColWidth="13.7109375" defaultRowHeight="15"/>
  <cols>
    <col min="1" max="1" width="16.42578125" style="132" customWidth="1"/>
    <col min="2" max="2" width="25.5703125" style="132" customWidth="1"/>
    <col min="3" max="3" width="21.5703125" style="197" customWidth="1"/>
    <col min="4" max="4" width="19.7109375" style="132" customWidth="1"/>
    <col min="5" max="26" width="8.28515625" style="132" customWidth="1"/>
    <col min="27" max="16384" width="13.7109375" style="132"/>
  </cols>
  <sheetData>
    <row r="1" spans="1:6" ht="14.25" customHeight="1">
      <c r="A1" s="165"/>
      <c r="B1" s="166"/>
      <c r="C1" s="167"/>
      <c r="D1" s="166"/>
      <c r="E1" s="168"/>
    </row>
    <row r="2" spans="1:6" ht="14.25" customHeight="1">
      <c r="A2" s="169" t="s">
        <v>455</v>
      </c>
      <c r="B2" s="166"/>
      <c r="C2" s="167"/>
      <c r="D2" s="166"/>
      <c r="E2" s="168"/>
    </row>
    <row r="3" spans="1:6" ht="14.25" customHeight="1">
      <c r="A3" s="235" t="s">
        <v>456</v>
      </c>
      <c r="B3" s="170" t="s">
        <v>38</v>
      </c>
      <c r="C3" s="170" t="s">
        <v>39</v>
      </c>
      <c r="D3" s="237" t="s">
        <v>66</v>
      </c>
      <c r="E3" s="232"/>
      <c r="F3" s="168"/>
    </row>
    <row r="4" spans="1:6" ht="35.25" customHeight="1">
      <c r="A4" s="236"/>
      <c r="B4" s="171">
        <v>44117</v>
      </c>
      <c r="C4" s="172" t="s">
        <v>3</v>
      </c>
      <c r="D4" s="231">
        <f>12+13+20+18+6+3</f>
        <v>72</v>
      </c>
      <c r="E4" s="232"/>
      <c r="F4" s="168"/>
    </row>
    <row r="5" spans="1:6" ht="14.25" customHeight="1">
      <c r="A5" s="238" t="s">
        <v>67</v>
      </c>
      <c r="B5" s="239" t="s">
        <v>68</v>
      </c>
      <c r="C5" s="240"/>
      <c r="D5" s="243" t="s">
        <v>457</v>
      </c>
      <c r="E5" s="243" t="s">
        <v>458</v>
      </c>
      <c r="F5" s="168"/>
    </row>
    <row r="6" spans="1:6" ht="14.25" customHeight="1">
      <c r="A6" s="236"/>
      <c r="B6" s="241"/>
      <c r="C6" s="242"/>
      <c r="D6" s="236"/>
      <c r="E6" s="236"/>
      <c r="F6" s="168"/>
    </row>
    <row r="7" spans="1:6" ht="14.25" customHeight="1">
      <c r="A7" s="173" t="s">
        <v>70</v>
      </c>
      <c r="B7" s="174" t="s">
        <v>71</v>
      </c>
      <c r="C7" s="175"/>
      <c r="D7" s="176">
        <v>43811</v>
      </c>
      <c r="E7" s="177" t="s">
        <v>74</v>
      </c>
      <c r="F7" s="168"/>
    </row>
    <row r="8" spans="1:6" ht="14.25" customHeight="1">
      <c r="A8" s="178" t="s">
        <v>73</v>
      </c>
      <c r="B8" s="175"/>
      <c r="C8" s="179"/>
      <c r="D8" s="180">
        <v>3</v>
      </c>
      <c r="E8" s="181" t="s">
        <v>459</v>
      </c>
      <c r="F8" s="168"/>
    </row>
    <row r="9" spans="1:6" ht="14.25" customHeight="1">
      <c r="A9" s="178" t="s">
        <v>75</v>
      </c>
      <c r="B9" s="182"/>
      <c r="C9" s="183"/>
      <c r="D9" s="180">
        <v>3</v>
      </c>
      <c r="E9" s="181" t="s">
        <v>460</v>
      </c>
      <c r="F9" s="168"/>
    </row>
    <row r="10" spans="1:6" ht="14.25" customHeight="1">
      <c r="A10" s="178" t="s">
        <v>76</v>
      </c>
      <c r="B10" s="182"/>
      <c r="C10" s="183"/>
      <c r="D10" s="180">
        <v>3</v>
      </c>
      <c r="E10" s="181" t="s">
        <v>460</v>
      </c>
      <c r="F10" s="168"/>
    </row>
    <row r="11" spans="1:6" ht="14.25" customHeight="1">
      <c r="A11" s="178" t="s">
        <v>77</v>
      </c>
      <c r="B11" s="175"/>
      <c r="C11" s="179"/>
      <c r="D11" s="180">
        <v>3</v>
      </c>
      <c r="E11" s="181" t="s">
        <v>459</v>
      </c>
      <c r="F11" s="168"/>
    </row>
    <row r="12" spans="1:6" ht="14.25" customHeight="1">
      <c r="A12" s="173" t="s">
        <v>78</v>
      </c>
      <c r="B12" s="175" t="s">
        <v>71</v>
      </c>
      <c r="C12" s="175"/>
      <c r="D12" s="175" t="s">
        <v>461</v>
      </c>
      <c r="E12" s="177" t="s">
        <v>74</v>
      </c>
      <c r="F12" s="168"/>
    </row>
    <row r="13" spans="1:6" ht="46.5" customHeight="1">
      <c r="A13" s="178" t="s">
        <v>80</v>
      </c>
      <c r="B13" s="182"/>
      <c r="C13" s="179" t="s">
        <v>462</v>
      </c>
      <c r="D13" s="180">
        <v>1</v>
      </c>
      <c r="E13" s="181" t="s">
        <v>460</v>
      </c>
      <c r="F13" s="168"/>
    </row>
    <row r="14" spans="1:6" ht="26.25" customHeight="1">
      <c r="A14" s="178" t="s">
        <v>81</v>
      </c>
      <c r="B14" s="175"/>
      <c r="C14" s="183"/>
      <c r="D14" s="180">
        <v>3</v>
      </c>
      <c r="E14" s="181" t="s">
        <v>460</v>
      </c>
      <c r="F14" s="168"/>
    </row>
    <row r="15" spans="1:6" ht="14.25" customHeight="1">
      <c r="A15" s="178" t="s">
        <v>82</v>
      </c>
      <c r="B15" s="175"/>
      <c r="C15" s="183"/>
      <c r="D15" s="180">
        <v>3</v>
      </c>
      <c r="E15" s="181" t="s">
        <v>460</v>
      </c>
      <c r="F15" s="168"/>
    </row>
    <row r="16" spans="1:6" ht="14.25" customHeight="1">
      <c r="A16" s="178" t="s">
        <v>83</v>
      </c>
      <c r="B16" s="175"/>
      <c r="C16" s="183"/>
      <c r="D16" s="180">
        <v>3</v>
      </c>
      <c r="E16" s="181" t="s">
        <v>460</v>
      </c>
      <c r="F16" s="168"/>
    </row>
    <row r="17" spans="1:6" ht="14.25" customHeight="1">
      <c r="A17" s="178" t="s">
        <v>84</v>
      </c>
      <c r="B17" s="175"/>
      <c r="C17" s="183"/>
      <c r="D17" s="180">
        <v>3</v>
      </c>
      <c r="E17" s="181" t="s">
        <v>460</v>
      </c>
      <c r="F17" s="168"/>
    </row>
    <row r="18" spans="1:6" ht="14.25" customHeight="1">
      <c r="A18" s="184" t="s">
        <v>85</v>
      </c>
      <c r="B18" s="175" t="s">
        <v>71</v>
      </c>
      <c r="C18" s="175"/>
      <c r="D18" s="175" t="s">
        <v>463</v>
      </c>
      <c r="E18" s="177" t="s">
        <v>74</v>
      </c>
      <c r="F18" s="168"/>
    </row>
    <row r="19" spans="1:6" ht="14.25" customHeight="1">
      <c r="A19" s="178" t="s">
        <v>87</v>
      </c>
      <c r="B19" s="175"/>
      <c r="C19" s="183"/>
      <c r="D19" s="180">
        <v>3</v>
      </c>
      <c r="E19" s="181" t="s">
        <v>460</v>
      </c>
      <c r="F19" s="168"/>
    </row>
    <row r="20" spans="1:6" ht="14.25" customHeight="1">
      <c r="A20" s="178" t="s">
        <v>88</v>
      </c>
      <c r="B20" s="175"/>
      <c r="C20" s="183"/>
      <c r="D20" s="180">
        <v>3</v>
      </c>
      <c r="E20" s="181" t="s">
        <v>460</v>
      </c>
      <c r="F20" s="168"/>
    </row>
    <row r="21" spans="1:6" ht="50.25" customHeight="1">
      <c r="A21" s="178" t="s">
        <v>89</v>
      </c>
      <c r="B21" s="175"/>
      <c r="C21" s="179" t="s">
        <v>464</v>
      </c>
      <c r="D21" s="180">
        <v>2</v>
      </c>
      <c r="E21" s="181" t="s">
        <v>459</v>
      </c>
      <c r="F21" s="168"/>
    </row>
    <row r="22" spans="1:6" ht="14.25" customHeight="1">
      <c r="A22" s="178" t="s">
        <v>90</v>
      </c>
      <c r="B22" s="175"/>
      <c r="C22" s="183"/>
      <c r="D22" s="180">
        <v>3</v>
      </c>
      <c r="E22" s="181" t="s">
        <v>460</v>
      </c>
      <c r="F22" s="168"/>
    </row>
    <row r="23" spans="1:6" ht="14.25" customHeight="1">
      <c r="A23" s="178" t="s">
        <v>91</v>
      </c>
      <c r="B23" s="175"/>
      <c r="C23" s="183"/>
      <c r="D23" s="180">
        <v>3</v>
      </c>
      <c r="E23" s="181" t="s">
        <v>460</v>
      </c>
      <c r="F23" s="168"/>
    </row>
    <row r="24" spans="1:6" ht="14.25" customHeight="1">
      <c r="A24" s="178" t="s">
        <v>92</v>
      </c>
      <c r="B24" s="175"/>
      <c r="C24" s="175"/>
      <c r="D24" s="175">
        <v>3</v>
      </c>
      <c r="E24" s="185" t="s">
        <v>460</v>
      </c>
      <c r="F24" s="168"/>
    </row>
    <row r="25" spans="1:6" ht="14.25" customHeight="1">
      <c r="A25" s="178" t="s">
        <v>93</v>
      </c>
      <c r="B25" s="175"/>
      <c r="C25" s="175"/>
      <c r="D25" s="175">
        <v>3</v>
      </c>
      <c r="E25" s="181" t="s">
        <v>460</v>
      </c>
      <c r="F25" s="168"/>
    </row>
    <row r="26" spans="1:6" ht="14.25" customHeight="1">
      <c r="A26" s="184" t="s">
        <v>94</v>
      </c>
      <c r="B26" s="175" t="s">
        <v>71</v>
      </c>
      <c r="C26" s="175"/>
      <c r="D26" s="175" t="s">
        <v>465</v>
      </c>
      <c r="E26" s="177" t="s">
        <v>74</v>
      </c>
      <c r="F26" s="168"/>
    </row>
    <row r="27" spans="1:6" ht="14.25" customHeight="1">
      <c r="A27" s="178" t="s">
        <v>95</v>
      </c>
      <c r="B27" s="175"/>
      <c r="C27" s="183"/>
      <c r="D27" s="180">
        <v>3</v>
      </c>
      <c r="E27" s="181" t="s">
        <v>459</v>
      </c>
      <c r="F27" s="168"/>
    </row>
    <row r="28" spans="1:6" ht="14.25" customHeight="1">
      <c r="A28" s="178" t="s">
        <v>96</v>
      </c>
      <c r="B28" s="175"/>
      <c r="C28" s="183"/>
      <c r="D28" s="180">
        <v>1</v>
      </c>
      <c r="E28" s="181" t="s">
        <v>459</v>
      </c>
      <c r="F28" s="168"/>
    </row>
    <row r="29" spans="1:6" ht="14.25" customHeight="1">
      <c r="A29" s="178" t="s">
        <v>97</v>
      </c>
      <c r="B29" s="175"/>
      <c r="C29" s="183"/>
      <c r="D29" s="180">
        <v>3</v>
      </c>
      <c r="E29" s="181" t="s">
        <v>459</v>
      </c>
      <c r="F29" s="168"/>
    </row>
    <row r="30" spans="1:6" ht="23.25" customHeight="1">
      <c r="A30" s="178" t="s">
        <v>98</v>
      </c>
      <c r="B30" s="175"/>
      <c r="C30" s="183" t="s">
        <v>466</v>
      </c>
      <c r="D30" s="180">
        <v>2</v>
      </c>
      <c r="E30" s="181" t="s">
        <v>460</v>
      </c>
      <c r="F30" s="168"/>
    </row>
    <row r="31" spans="1:6" ht="14.25" customHeight="1">
      <c r="A31" s="178" t="s">
        <v>99</v>
      </c>
      <c r="B31" s="175"/>
      <c r="C31" s="183"/>
      <c r="D31" s="180">
        <v>3</v>
      </c>
      <c r="E31" s="181" t="s">
        <v>460</v>
      </c>
      <c r="F31" s="168"/>
    </row>
    <row r="32" spans="1:6" ht="14.25" customHeight="1">
      <c r="A32" s="178" t="s">
        <v>100</v>
      </c>
      <c r="B32" s="175"/>
      <c r="C32" s="183"/>
      <c r="D32" s="180">
        <v>3</v>
      </c>
      <c r="E32" s="181" t="s">
        <v>460</v>
      </c>
      <c r="F32" s="168"/>
    </row>
    <row r="33" spans="1:8" ht="14.25" customHeight="1">
      <c r="A33" s="178" t="s">
        <v>101</v>
      </c>
      <c r="B33" s="175"/>
      <c r="C33" s="179"/>
      <c r="D33" s="180">
        <v>3</v>
      </c>
      <c r="E33" s="181" t="s">
        <v>459</v>
      </c>
      <c r="F33" s="168"/>
    </row>
    <row r="34" spans="1:8" ht="14.25" customHeight="1">
      <c r="A34" s="184" t="s">
        <v>102</v>
      </c>
      <c r="B34" s="175" t="s">
        <v>71</v>
      </c>
      <c r="C34" s="175"/>
      <c r="D34" s="176">
        <v>43988</v>
      </c>
      <c r="E34" s="177" t="s">
        <v>74</v>
      </c>
      <c r="F34" s="168"/>
    </row>
    <row r="35" spans="1:8" ht="14.25" customHeight="1">
      <c r="A35" s="178" t="s">
        <v>104</v>
      </c>
      <c r="B35" s="175"/>
      <c r="C35" s="183"/>
      <c r="D35" s="180">
        <v>3</v>
      </c>
      <c r="E35" s="181" t="s">
        <v>460</v>
      </c>
      <c r="F35" s="168"/>
    </row>
    <row r="36" spans="1:8" ht="14.25" customHeight="1">
      <c r="A36" s="178" t="s">
        <v>119</v>
      </c>
      <c r="B36" s="175"/>
      <c r="C36" s="183"/>
      <c r="D36" s="180">
        <v>3</v>
      </c>
      <c r="E36" s="181" t="s">
        <v>460</v>
      </c>
      <c r="F36" s="168"/>
    </row>
    <row r="37" spans="1:8" ht="14.25" customHeight="1">
      <c r="A37" s="184" t="s">
        <v>105</v>
      </c>
      <c r="B37" s="175" t="s">
        <v>71</v>
      </c>
      <c r="C37" s="175"/>
      <c r="D37" s="176">
        <v>43619</v>
      </c>
      <c r="E37" s="177" t="s">
        <v>74</v>
      </c>
      <c r="F37" s="168"/>
    </row>
    <row r="38" spans="1:8" ht="14.25" customHeight="1">
      <c r="A38" s="178" t="s">
        <v>106</v>
      </c>
      <c r="B38" s="175"/>
      <c r="C38" s="175"/>
      <c r="D38" s="180">
        <v>3</v>
      </c>
      <c r="E38" s="181" t="s">
        <v>460</v>
      </c>
      <c r="F38" s="168"/>
    </row>
    <row r="39" spans="1:8" ht="14.25" customHeight="1">
      <c r="A39" s="178" t="s">
        <v>107</v>
      </c>
      <c r="B39" s="175"/>
      <c r="C39" s="175"/>
      <c r="D39" s="186" t="s">
        <v>467</v>
      </c>
      <c r="E39" s="185" t="s">
        <v>460</v>
      </c>
      <c r="F39" s="168"/>
    </row>
    <row r="40" spans="1:8" ht="27" customHeight="1">
      <c r="A40" s="178" t="s">
        <v>108</v>
      </c>
      <c r="B40" s="175"/>
      <c r="C40" s="175"/>
      <c r="D40" s="186" t="s">
        <v>467</v>
      </c>
      <c r="E40" s="185" t="s">
        <v>460</v>
      </c>
      <c r="F40" s="168"/>
    </row>
    <row r="41" spans="1:8" ht="14.25" customHeight="1">
      <c r="A41" s="178" t="s">
        <v>109</v>
      </c>
      <c r="B41" s="175"/>
      <c r="C41" s="175"/>
      <c r="D41" s="175">
        <v>0</v>
      </c>
      <c r="E41" s="185" t="s">
        <v>460</v>
      </c>
      <c r="F41" s="168"/>
    </row>
    <row r="42" spans="1:8" ht="14.25" customHeight="1">
      <c r="A42" s="184" t="s">
        <v>110</v>
      </c>
      <c r="B42" s="231"/>
      <c r="C42" s="232"/>
      <c r="D42" s="187"/>
      <c r="E42" s="188" t="s">
        <v>74</v>
      </c>
      <c r="F42" s="168"/>
    </row>
    <row r="43" spans="1:8" ht="14.25" customHeight="1">
      <c r="A43" s="189" t="s">
        <v>111</v>
      </c>
      <c r="B43" s="168"/>
      <c r="C43" s="190"/>
      <c r="D43" s="168"/>
      <c r="E43" s="168"/>
      <c r="F43" s="168"/>
    </row>
    <row r="44" spans="1:8" ht="14.25" customHeight="1">
      <c r="A44" s="233" t="s">
        <v>112</v>
      </c>
      <c r="B44" s="234"/>
      <c r="C44" s="234"/>
      <c r="D44" s="234"/>
      <c r="E44" s="234"/>
      <c r="F44" s="191"/>
      <c r="G44" s="191"/>
      <c r="H44" s="191"/>
    </row>
    <row r="45" spans="1:8" ht="30" customHeight="1">
      <c r="A45" s="234"/>
      <c r="B45" s="234"/>
      <c r="C45" s="234"/>
      <c r="D45" s="234"/>
      <c r="E45" s="234"/>
      <c r="F45" s="191"/>
      <c r="G45" s="191"/>
      <c r="H45" s="191"/>
    </row>
    <row r="46" spans="1:8" ht="14.25" customHeight="1">
      <c r="A46" s="191"/>
      <c r="B46" s="191"/>
      <c r="C46" s="192"/>
      <c r="D46" s="191"/>
      <c r="E46" s="191"/>
      <c r="F46" s="191"/>
      <c r="G46" s="191"/>
      <c r="H46" s="191"/>
    </row>
    <row r="47" spans="1:8" ht="14.25" customHeight="1">
      <c r="A47" s="166"/>
      <c r="B47" s="166"/>
      <c r="C47" s="167"/>
      <c r="D47" s="166"/>
      <c r="E47" s="166"/>
      <c r="F47" s="166"/>
      <c r="G47" s="166"/>
      <c r="H47" s="166"/>
    </row>
    <row r="48" spans="1:8" ht="14.25" customHeight="1">
      <c r="A48" s="193" t="s">
        <v>468</v>
      </c>
      <c r="B48" s="191"/>
      <c r="C48" s="192"/>
      <c r="D48" s="189"/>
      <c r="E48" s="189"/>
      <c r="F48" s="189"/>
      <c r="G48" s="189"/>
      <c r="H48" s="166"/>
    </row>
    <row r="49" spans="1:8" ht="14.25" customHeight="1">
      <c r="A49" s="193" t="s">
        <v>469</v>
      </c>
      <c r="B49" s="191"/>
      <c r="C49" s="192"/>
      <c r="D49" s="189"/>
      <c r="E49" s="189"/>
      <c r="F49" s="189"/>
      <c r="G49" s="189"/>
      <c r="H49" s="166"/>
    </row>
    <row r="50" spans="1:8" ht="14.25" customHeight="1">
      <c r="A50" s="193" t="s">
        <v>113</v>
      </c>
      <c r="B50" s="191"/>
      <c r="C50" s="192"/>
      <c r="D50" s="191"/>
      <c r="E50" s="191"/>
      <c r="F50" s="189"/>
      <c r="G50" s="189"/>
      <c r="H50" s="166"/>
    </row>
    <row r="51" spans="1:8" ht="14.25" customHeight="1">
      <c r="A51" s="194" t="s">
        <v>114</v>
      </c>
      <c r="B51" s="191"/>
      <c r="C51" s="192"/>
      <c r="D51" s="191"/>
      <c r="E51" s="191"/>
      <c r="F51" s="191"/>
      <c r="G51" s="191"/>
      <c r="H51" s="166"/>
    </row>
    <row r="52" spans="1:8" ht="14.25" customHeight="1">
      <c r="A52" s="194" t="s">
        <v>115</v>
      </c>
      <c r="B52" s="191"/>
      <c r="C52" s="192"/>
      <c r="D52" s="191"/>
      <c r="E52" s="191"/>
      <c r="F52" s="191"/>
      <c r="G52" s="191"/>
      <c r="H52" s="166"/>
    </row>
    <row r="53" spans="1:8" ht="14.25" customHeight="1">
      <c r="A53" s="194" t="s">
        <v>116</v>
      </c>
      <c r="B53" s="191"/>
      <c r="C53" s="192"/>
      <c r="D53" s="191"/>
      <c r="E53" s="191"/>
      <c r="F53" s="191"/>
      <c r="G53" s="191"/>
      <c r="H53" s="166"/>
    </row>
    <row r="54" spans="1:8" ht="14.25" customHeight="1">
      <c r="A54" s="195" t="s">
        <v>117</v>
      </c>
      <c r="B54" s="189"/>
      <c r="C54" s="196"/>
      <c r="D54" s="189"/>
      <c r="E54" s="189"/>
      <c r="F54" s="189"/>
      <c r="G54" s="189"/>
      <c r="H54" s="166"/>
    </row>
    <row r="55" spans="1:8" ht="14.25" customHeight="1">
      <c r="A55" s="194" t="s">
        <v>118</v>
      </c>
      <c r="B55" s="191"/>
      <c r="C55" s="192"/>
      <c r="D55" s="191"/>
      <c r="E55" s="191"/>
      <c r="F55" s="191"/>
      <c r="G55" s="191"/>
      <c r="H55" s="166"/>
    </row>
    <row r="56" spans="1:8" ht="14.25" customHeight="1"/>
    <row r="57" spans="1:8" ht="14.25" customHeight="1"/>
    <row r="58" spans="1:8" ht="14.25" customHeight="1"/>
    <row r="59" spans="1:8" ht="14.25" customHeight="1"/>
    <row r="60" spans="1:8" ht="14.25" customHeight="1"/>
    <row r="61" spans="1:8" ht="14.25" customHeight="1"/>
    <row r="62" spans="1:8" ht="14.25" customHeight="1"/>
    <row r="63" spans="1:8" ht="14.25" customHeight="1"/>
    <row r="64" spans="1:8"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sheetData>
  <mergeCells count="9">
    <mergeCell ref="B42:C42"/>
    <mergeCell ref="A44:E45"/>
    <mergeCell ref="A3:A4"/>
    <mergeCell ref="D3:E3"/>
    <mergeCell ref="D4:E4"/>
    <mergeCell ref="A5:A6"/>
    <mergeCell ref="B5:C6"/>
    <mergeCell ref="D5:D6"/>
    <mergeCell ref="E5:E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44"/>
  <sheetViews>
    <sheetView zoomScaleNormal="100" workbookViewId="0">
      <selection activeCell="B55" sqref="B55"/>
    </sheetView>
  </sheetViews>
  <sheetFormatPr defaultRowHeight="15"/>
  <cols>
    <col min="1" max="1" width="16.42578125" customWidth="1"/>
    <col min="2" max="2" width="19.85546875" customWidth="1"/>
  </cols>
  <sheetData>
    <row r="1" spans="1:1" s="82" customFormat="1">
      <c r="A1" s="88" t="s">
        <v>210</v>
      </c>
    </row>
    <row r="2" spans="1:1" s="82" customFormat="1">
      <c r="A2" s="88" t="s">
        <v>227</v>
      </c>
    </row>
    <row r="3" spans="1:1" ht="15.75">
      <c r="A3" s="6" t="s">
        <v>295</v>
      </c>
    </row>
    <row r="12" spans="1:1" ht="15.75">
      <c r="A12" s="6" t="s">
        <v>296</v>
      </c>
    </row>
    <row r="22" spans="1:1" ht="15.75">
      <c r="A22" s="6" t="s">
        <v>297</v>
      </c>
    </row>
    <row r="41" spans="1:3">
      <c r="A41" s="100" t="s">
        <v>206</v>
      </c>
      <c r="B41" s="101"/>
      <c r="C41" s="102"/>
    </row>
    <row r="42" spans="1:3" ht="38.25">
      <c r="A42" s="104" t="s">
        <v>292</v>
      </c>
      <c r="B42" s="104" t="s">
        <v>452</v>
      </c>
      <c r="C42" s="91"/>
    </row>
    <row r="43" spans="1:3" ht="38.25">
      <c r="A43" s="104" t="s">
        <v>293</v>
      </c>
      <c r="B43" s="58" t="s">
        <v>453</v>
      </c>
      <c r="C43" s="8"/>
    </row>
    <row r="44" spans="1:3" ht="38.25">
      <c r="A44" s="104" t="s">
        <v>294</v>
      </c>
      <c r="B44" s="104" t="s">
        <v>454</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election activeCell="A21" sqref="A21"/>
    </sheetView>
  </sheetViews>
  <sheetFormatPr defaultColWidth="8.85546875" defaultRowHeight="14.25"/>
  <cols>
    <col min="1" max="1" width="48.42578125" style="91" customWidth="1"/>
    <col min="2" max="2" width="80.140625" style="91" customWidth="1"/>
    <col min="3" max="16384" width="8.85546875" style="91"/>
  </cols>
  <sheetData>
    <row r="1" spans="1:2" ht="16.5" thickBot="1">
      <c r="A1" s="214" t="s">
        <v>195</v>
      </c>
      <c r="B1" s="215"/>
    </row>
    <row r="2" spans="1:2" ht="15" thickBot="1">
      <c r="A2" s="76" t="s">
        <v>196</v>
      </c>
      <c r="B2" s="77" t="s">
        <v>197</v>
      </c>
    </row>
    <row r="3" spans="1:2" ht="24">
      <c r="A3" s="106" t="s">
        <v>287</v>
      </c>
      <c r="B3" s="98"/>
    </row>
    <row r="4" spans="1:2" ht="15" thickBot="1">
      <c r="A4" s="99" t="str">
        <f>'1(Data)'!A56</f>
        <v>1A) Volume and coverage of available data</v>
      </c>
      <c r="B4" s="99" t="str">
        <f>'1(Data)'!B56</f>
        <v>We do not acquire data in this project.</v>
      </c>
    </row>
    <row r="5" spans="1:2" ht="15" thickBot="1">
      <c r="A5" s="99" t="str">
        <f>'1(Data)'!A57</f>
        <v>1B) Usage of data in this quarter</v>
      </c>
      <c r="B5" s="99" t="str">
        <f>'1(Data)'!B57</f>
        <v>We do not acquire data in this project.</v>
      </c>
    </row>
    <row r="6" spans="1:2" ht="24.75" thickBot="1">
      <c r="A6" s="107" t="s">
        <v>288</v>
      </c>
      <c r="B6" s="83"/>
    </row>
    <row r="7" spans="1:2" ht="24.75" thickBot="1">
      <c r="A7" s="83" t="str">
        <f>'2(Products)'!A64</f>
        <v>2A) Volume and coverage of available data products</v>
      </c>
      <c r="B7" s="83" t="str">
        <f>'2(Products)'!B64</f>
        <v>Data products consisting primarily of points and lines marked with "n/a". Total volume is based on a compressed file format.</v>
      </c>
    </row>
    <row r="8" spans="1:2" ht="24.75" thickBot="1">
      <c r="A8" s="83" t="str">
        <f>'2(Products)'!A65</f>
        <v>2B) Usage of data products in this quarter</v>
      </c>
      <c r="B8" s="83" t="str">
        <f>'2(Products)'!B65</f>
        <v>Map requets are implicit in WMS stats. We see a dip usage. Possibly caused by seasonal fluctuations and COVID-19.</v>
      </c>
    </row>
    <row r="9" spans="1:2" ht="30.6" customHeight="1" thickBot="1">
      <c r="A9" s="78" t="str">
        <f>'3(Data providers)'!A61</f>
        <v>3) Organisations supplying/ approached to supply data anad data products</v>
      </c>
      <c r="B9" s="78" t="str">
        <f>'3(Data providers)'!B61</f>
        <v>No change since last report.</v>
      </c>
    </row>
    <row r="10" spans="1:2" ht="15" thickBot="1">
      <c r="A10" s="79" t="str">
        <f>'4(Web services)'!A23</f>
        <v>4) Online 'Web' interfaces to access or view data</v>
      </c>
      <c r="B10" s="79" t="str">
        <f>'4(Web services)'!B23</f>
        <v>No change since last report.</v>
      </c>
    </row>
    <row r="11" spans="1:2" ht="24.75" thickBot="1">
      <c r="A11" s="78" t="str">
        <f>'5(User stats)&amp;6(Use case stats)'!A94</f>
        <v>5) Statistics on information volunteered through download forms</v>
      </c>
      <c r="B11" s="78" t="str">
        <f>'5(User stats)&amp;6(Use case stats)'!B94</f>
        <v>Download count is down this quarter due to public holidays and mid-year. Users are not required to state country of residence. Address is freetext.</v>
      </c>
    </row>
    <row r="12" spans="1:2" ht="15" thickBot="1">
      <c r="A12" s="79" t="str">
        <f>'5(User stats)&amp;6(Use case stats)'!A95</f>
        <v>6) Published use cases</v>
      </c>
      <c r="B12" s="79" t="str">
        <f>'5(User stats)&amp;6(Use case stats)'!B95</f>
        <v>No published use-cases during this reporting period.</v>
      </c>
    </row>
    <row r="13" spans="1:2" ht="15" thickBot="1">
      <c r="A13" s="78" t="str">
        <f>'8(User friendliness)'!A76</f>
        <v>8.1) Technical monitoring</v>
      </c>
      <c r="B13" s="78" t="str">
        <f>'8(User friendliness)'!B76</f>
        <v>xxx</v>
      </c>
    </row>
    <row r="14" spans="1:2" ht="15" thickBot="1">
      <c r="A14" s="79" t="str">
        <f>'8(User friendliness)'!A77</f>
        <v>8.2) Visual Harmonisation score</v>
      </c>
      <c r="B14" s="79" t="str">
        <f>'8(User friendliness)'!B77</f>
        <v>xxx</v>
      </c>
    </row>
    <row r="15" spans="1:2" ht="15" thickBot="1">
      <c r="A15" s="78" t="str">
        <f>'9-10-11(User stats)'!A42</f>
        <v>9) Visibility &amp; analytics for web pages</v>
      </c>
      <c r="B15" s="78" t="str">
        <f>'9-10-11(User stats)'!B42</f>
        <v>Satisfactory response times.</v>
      </c>
    </row>
    <row r="16" spans="1:2" ht="15" thickBot="1">
      <c r="A16" s="79" t="str">
        <f>'9-10-11(User stats)'!A43</f>
        <v>10) Visibility &amp; analytics for web sections</v>
      </c>
      <c r="B16" s="79" t="str">
        <f>'9-10-11(User stats)'!B43</f>
        <v>Decrease in contribute page view after making the page less prominent.</v>
      </c>
    </row>
    <row r="17" spans="1:2" ht="15" thickBot="1">
      <c r="A17" s="78" t="str">
        <f>'9-10-11(User stats)'!A44</f>
        <v>11) Average visit duration for web pages</v>
      </c>
      <c r="B17" s="78" t="str">
        <f>'9-10-11(User stats)'!B44</f>
        <v>The trend is stable.</v>
      </c>
    </row>
    <row r="18" spans="1:2">
      <c r="A18" s="80"/>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zoomScaleNormal="100" workbookViewId="0">
      <selection activeCell="D6" sqref="D6"/>
    </sheetView>
  </sheetViews>
  <sheetFormatPr defaultColWidth="9.140625" defaultRowHeight="14.25"/>
  <cols>
    <col min="1" max="1" width="15.85546875" style="52" customWidth="1"/>
    <col min="2" max="2" width="16.5703125" style="52" customWidth="1"/>
    <col min="3" max="3" width="14.42578125" style="52" customWidth="1"/>
    <col min="4" max="4" width="16.5703125" style="52" customWidth="1"/>
    <col min="5" max="5" width="17.85546875" style="52" customWidth="1"/>
    <col min="6" max="6" width="16.140625" style="52" customWidth="1"/>
    <col min="7" max="7" width="14.85546875" style="52" customWidth="1"/>
    <col min="8" max="8" width="15" style="52" customWidth="1"/>
    <col min="9" max="9" width="16.42578125" style="52" customWidth="1"/>
    <col min="10" max="10" width="13" style="52" customWidth="1"/>
    <col min="11" max="11" width="18.85546875" style="52" customWidth="1"/>
    <col min="12" max="13" width="14.140625" style="52" customWidth="1"/>
    <col min="14" max="14" width="15.140625" style="52" customWidth="1"/>
    <col min="15" max="15" width="16.140625" style="52" customWidth="1"/>
    <col min="16" max="16" width="24.85546875" style="52" customWidth="1"/>
    <col min="17" max="17" width="19.42578125" style="52" customWidth="1"/>
    <col min="18" max="18" width="20" style="52" customWidth="1"/>
    <col min="19" max="19" width="12.140625" style="52" bestFit="1" customWidth="1"/>
    <col min="20" max="20" width="9.140625" style="52"/>
    <col min="21" max="21" width="10.140625" style="52" customWidth="1"/>
    <col min="22" max="22" width="12" style="52" customWidth="1"/>
    <col min="23" max="16384" width="9.140625" style="52"/>
  </cols>
  <sheetData>
    <row r="1" spans="1:17" ht="15.75">
      <c r="A1" s="51" t="s">
        <v>277</v>
      </c>
    </row>
    <row r="2" spans="1:17" s="91" customFormat="1">
      <c r="A2" s="88" t="s">
        <v>228</v>
      </c>
    </row>
    <row r="3" spans="1:17" s="91" customFormat="1">
      <c r="A3" s="88" t="s">
        <v>198</v>
      </c>
    </row>
    <row r="4" spans="1:17" s="82" customFormat="1" ht="15">
      <c r="A4" s="88" t="s">
        <v>227</v>
      </c>
    </row>
    <row r="5" spans="1:17" s="63" customFormat="1" ht="15">
      <c r="A5" s="66" t="s">
        <v>278</v>
      </c>
    </row>
    <row r="6" spans="1:17" ht="32.25" customHeight="1">
      <c r="A6" s="86" t="s">
        <v>38</v>
      </c>
      <c r="B6" s="86" t="s">
        <v>39</v>
      </c>
      <c r="C6" s="86" t="s">
        <v>55</v>
      </c>
      <c r="H6" s="53"/>
      <c r="I6" s="53"/>
      <c r="J6" s="53"/>
      <c r="K6" s="53"/>
      <c r="L6" s="53"/>
      <c r="M6" s="53"/>
      <c r="N6" s="53"/>
      <c r="O6" s="53"/>
      <c r="P6" s="53"/>
      <c r="Q6" s="53"/>
    </row>
    <row r="7" spans="1:17" ht="18" customHeight="1">
      <c r="A7" s="150">
        <v>44105</v>
      </c>
      <c r="B7" s="153" t="s">
        <v>431</v>
      </c>
      <c r="C7" s="54"/>
      <c r="E7" s="53"/>
      <c r="F7" s="53"/>
      <c r="G7" s="53"/>
      <c r="H7" s="53"/>
      <c r="I7" s="53"/>
      <c r="J7" s="53"/>
      <c r="K7" s="53"/>
      <c r="L7" s="53"/>
      <c r="M7" s="53"/>
      <c r="N7" s="53"/>
      <c r="O7" s="53"/>
      <c r="P7" s="53"/>
      <c r="Q7" s="53"/>
    </row>
    <row r="8" spans="1:17">
      <c r="B8" s="112"/>
      <c r="C8" s="112"/>
      <c r="D8" s="112"/>
    </row>
    <row r="9" spans="1:17" ht="63.75">
      <c r="A9" s="27" t="s">
        <v>239</v>
      </c>
      <c r="B9" s="35" t="s">
        <v>309</v>
      </c>
      <c r="C9" s="35" t="s">
        <v>310</v>
      </c>
      <c r="D9" s="35" t="s">
        <v>311</v>
      </c>
    </row>
    <row r="10" spans="1:17">
      <c r="A10" s="137"/>
      <c r="B10" s="57"/>
      <c r="C10" s="139"/>
      <c r="D10" s="138"/>
    </row>
    <row r="11" spans="1:17">
      <c r="A11" s="137"/>
      <c r="B11" s="57"/>
      <c r="C11" s="139"/>
      <c r="D11" s="138"/>
    </row>
    <row r="12" spans="1:17">
      <c r="A12" s="137"/>
      <c r="B12" s="57"/>
      <c r="C12" s="139"/>
      <c r="D12" s="138"/>
    </row>
    <row r="13" spans="1:17">
      <c r="A13" s="137"/>
      <c r="B13" s="57"/>
      <c r="C13" s="139"/>
      <c r="D13" s="138"/>
    </row>
    <row r="14" spans="1:17">
      <c r="A14" s="137"/>
      <c r="B14" s="57"/>
      <c r="C14" s="139"/>
      <c r="D14" s="138"/>
    </row>
    <row r="15" spans="1:17">
      <c r="A15" s="137"/>
      <c r="B15" s="57"/>
      <c r="C15" s="139"/>
      <c r="D15" s="138"/>
    </row>
    <row r="16" spans="1:17">
      <c r="A16" s="55"/>
      <c r="B16" s="57"/>
      <c r="C16" s="57"/>
      <c r="D16" s="57"/>
    </row>
    <row r="17" spans="1:15">
      <c r="A17" s="55"/>
      <c r="B17" s="57"/>
      <c r="C17" s="57"/>
      <c r="D17" s="57"/>
    </row>
    <row r="18" spans="1:15" customFormat="1" ht="15"/>
    <row r="19" spans="1:15" customFormat="1" ht="15.75">
      <c r="B19" s="216" t="s">
        <v>318</v>
      </c>
      <c r="C19" s="217"/>
      <c r="D19" s="217"/>
      <c r="E19" s="217"/>
      <c r="F19" s="217"/>
      <c r="G19" s="217"/>
      <c r="H19" s="217"/>
      <c r="I19" s="217"/>
      <c r="J19" s="217"/>
      <c r="K19" s="217"/>
      <c r="L19" s="217"/>
      <c r="M19" s="217"/>
      <c r="N19" s="217"/>
      <c r="O19" s="218"/>
    </row>
    <row r="20" spans="1:15" customFormat="1" ht="15">
      <c r="B20" s="219" t="s">
        <v>275</v>
      </c>
      <c r="C20" s="220"/>
      <c r="D20" s="219" t="s">
        <v>137</v>
      </c>
      <c r="E20" s="220"/>
      <c r="F20" s="219" t="s">
        <v>126</v>
      </c>
      <c r="G20" s="220"/>
      <c r="H20" s="219" t="s">
        <v>127</v>
      </c>
      <c r="I20" s="220"/>
      <c r="J20" s="219" t="s">
        <v>128</v>
      </c>
      <c r="K20" s="220"/>
      <c r="L20" s="219" t="s">
        <v>129</v>
      </c>
      <c r="M20" s="220"/>
      <c r="N20" s="219" t="s">
        <v>130</v>
      </c>
      <c r="O20" s="220"/>
    </row>
    <row r="21" spans="1:15" customFormat="1" ht="39">
      <c r="A21" s="27" t="s">
        <v>314</v>
      </c>
      <c r="B21" s="5" t="s">
        <v>268</v>
      </c>
      <c r="C21" s="5" t="s">
        <v>269</v>
      </c>
      <c r="D21" s="5" t="s">
        <v>268</v>
      </c>
      <c r="E21" s="5" t="s">
        <v>269</v>
      </c>
      <c r="F21" s="5" t="s">
        <v>268</v>
      </c>
      <c r="G21" s="5" t="s">
        <v>269</v>
      </c>
      <c r="H21" s="5" t="s">
        <v>268</v>
      </c>
      <c r="I21" s="5" t="s">
        <v>269</v>
      </c>
      <c r="J21" s="5" t="s">
        <v>268</v>
      </c>
      <c r="K21" s="5" t="s">
        <v>269</v>
      </c>
      <c r="L21" s="5" t="s">
        <v>268</v>
      </c>
      <c r="M21" s="5" t="s">
        <v>269</v>
      </c>
      <c r="N21" s="5" t="s">
        <v>268</v>
      </c>
      <c r="O21" s="5" t="s">
        <v>269</v>
      </c>
    </row>
    <row r="22" spans="1:15" customFormat="1" ht="15">
      <c r="A22" s="55"/>
      <c r="B22" s="56"/>
      <c r="C22" s="56"/>
      <c r="D22" s="56"/>
      <c r="E22" s="56"/>
      <c r="F22" s="56"/>
      <c r="G22" s="56"/>
      <c r="H22" s="56"/>
      <c r="I22" s="56"/>
      <c r="J22" s="56"/>
      <c r="K22" s="56"/>
      <c r="L22" s="56"/>
      <c r="M22" s="56"/>
      <c r="N22" s="56"/>
      <c r="O22" s="56"/>
    </row>
    <row r="23" spans="1:15" customFormat="1" ht="15">
      <c r="A23" s="55"/>
      <c r="B23" s="56"/>
      <c r="C23" s="56"/>
      <c r="D23" s="56"/>
      <c r="E23" s="56"/>
      <c r="F23" s="56"/>
      <c r="G23" s="56"/>
      <c r="H23" s="56"/>
      <c r="I23" s="56"/>
      <c r="J23" s="56"/>
      <c r="K23" s="56"/>
      <c r="L23" s="56"/>
      <c r="M23" s="56"/>
      <c r="N23" s="56"/>
      <c r="O23" s="56"/>
    </row>
    <row r="24" spans="1:15" customFormat="1" ht="15">
      <c r="A24" s="55"/>
      <c r="B24" s="56"/>
      <c r="C24" s="56"/>
      <c r="D24" s="56"/>
      <c r="E24" s="56"/>
      <c r="F24" s="56"/>
      <c r="G24" s="56"/>
      <c r="H24" s="56"/>
      <c r="I24" s="56"/>
      <c r="J24" s="56"/>
      <c r="K24" s="56"/>
      <c r="L24" s="56"/>
      <c r="M24" s="56"/>
      <c r="N24" s="56"/>
      <c r="O24" s="56"/>
    </row>
    <row r="25" spans="1:15" customFormat="1" ht="15">
      <c r="A25" s="55"/>
      <c r="B25" s="56"/>
      <c r="C25" s="56"/>
      <c r="D25" s="56"/>
      <c r="E25" s="56"/>
      <c r="F25" s="56"/>
      <c r="G25" s="56"/>
      <c r="H25" s="56"/>
      <c r="I25" s="56"/>
      <c r="J25" s="56"/>
      <c r="K25" s="56"/>
      <c r="L25" s="56"/>
      <c r="M25" s="56"/>
      <c r="N25" s="56"/>
      <c r="O25" s="56"/>
    </row>
    <row r="26" spans="1:15" customFormat="1" ht="15">
      <c r="A26" s="55"/>
      <c r="B26" s="56"/>
      <c r="C26" s="56"/>
      <c r="D26" s="56"/>
      <c r="E26" s="56"/>
      <c r="F26" s="56"/>
      <c r="G26" s="56"/>
      <c r="H26" s="56"/>
      <c r="I26" s="56"/>
      <c r="J26" s="56"/>
      <c r="K26" s="56"/>
      <c r="L26" s="56"/>
      <c r="M26" s="56"/>
      <c r="N26" s="56"/>
      <c r="O26" s="56"/>
    </row>
    <row r="27" spans="1:15" customFormat="1" ht="15">
      <c r="A27" s="55"/>
      <c r="B27" s="56"/>
      <c r="C27" s="56"/>
      <c r="D27" s="56"/>
      <c r="E27" s="56"/>
      <c r="F27" s="56"/>
      <c r="G27" s="56"/>
      <c r="H27" s="56"/>
      <c r="I27" s="56"/>
      <c r="J27" s="56"/>
      <c r="K27" s="56"/>
      <c r="L27" s="56"/>
      <c r="M27" s="56"/>
      <c r="N27" s="56"/>
      <c r="O27" s="56"/>
    </row>
    <row r="28" spans="1:15" customFormat="1" ht="15">
      <c r="A28" s="55"/>
      <c r="B28" s="56"/>
      <c r="C28" s="56"/>
      <c r="D28" s="56"/>
      <c r="E28" s="56"/>
      <c r="F28" s="56"/>
      <c r="G28" s="56"/>
      <c r="H28" s="56"/>
      <c r="I28" s="56"/>
      <c r="J28" s="56"/>
      <c r="K28" s="56"/>
      <c r="L28" s="56"/>
      <c r="M28" s="56"/>
      <c r="N28" s="56"/>
      <c r="O28" s="56"/>
    </row>
    <row r="29" spans="1:15" customFormat="1" ht="15">
      <c r="A29" s="55"/>
      <c r="B29" s="56"/>
      <c r="C29" s="56"/>
      <c r="D29" s="56"/>
      <c r="E29" s="56"/>
      <c r="F29" s="56"/>
      <c r="G29" s="56"/>
      <c r="H29" s="56"/>
      <c r="I29" s="56"/>
      <c r="J29" s="56"/>
      <c r="K29" s="56"/>
      <c r="L29" s="56"/>
      <c r="M29" s="56"/>
      <c r="N29" s="56"/>
      <c r="O29" s="56"/>
    </row>
    <row r="30" spans="1:15" s="58" customFormat="1" ht="12.75">
      <c r="A30" s="64" t="s">
        <v>124</v>
      </c>
    </row>
    <row r="31" spans="1:15">
      <c r="A31" s="117" t="s">
        <v>136</v>
      </c>
      <c r="B31" s="58"/>
      <c r="C31" s="58"/>
      <c r="D31" s="58"/>
      <c r="E31" s="58"/>
      <c r="F31" s="58"/>
      <c r="G31" s="58"/>
    </row>
    <row r="32" spans="1:15">
      <c r="A32" s="62" t="s">
        <v>312</v>
      </c>
      <c r="B32" s="58"/>
      <c r="C32" s="58"/>
      <c r="D32" s="58"/>
      <c r="E32" s="58"/>
      <c r="F32" s="58"/>
      <c r="G32" s="58"/>
    </row>
    <row r="33" spans="1:18">
      <c r="A33" s="62" t="s">
        <v>313</v>
      </c>
      <c r="B33" s="58"/>
      <c r="C33" s="58"/>
      <c r="D33" s="58"/>
      <c r="E33" s="58"/>
      <c r="F33" s="58"/>
      <c r="G33" s="58"/>
    </row>
    <row r="34" spans="1:18">
      <c r="A34" s="62" t="s">
        <v>323</v>
      </c>
      <c r="B34" s="58"/>
      <c r="C34" s="58"/>
      <c r="D34" s="58"/>
      <c r="E34" s="58"/>
      <c r="F34" s="58"/>
      <c r="G34" s="58"/>
    </row>
    <row r="35" spans="1:18">
      <c r="A35" s="62" t="s">
        <v>324</v>
      </c>
      <c r="B35" s="58"/>
      <c r="C35" s="58"/>
      <c r="D35" s="58"/>
      <c r="E35" s="58"/>
      <c r="F35" s="58"/>
      <c r="G35" s="58"/>
    </row>
    <row r="36" spans="1:18">
      <c r="A36" s="62" t="s">
        <v>201</v>
      </c>
      <c r="B36" s="58"/>
      <c r="C36" s="58"/>
      <c r="D36" s="58"/>
      <c r="E36" s="58"/>
      <c r="F36" s="58"/>
      <c r="G36" s="58"/>
    </row>
    <row r="37" spans="1:18">
      <c r="A37" s="62" t="s">
        <v>272</v>
      </c>
    </row>
    <row r="38" spans="1:18">
      <c r="A38" s="62" t="s">
        <v>139</v>
      </c>
    </row>
    <row r="40" spans="1:18">
      <c r="A40" s="59"/>
      <c r="B40" s="58"/>
      <c r="C40" s="58"/>
      <c r="D40" s="58"/>
      <c r="E40" s="58"/>
      <c r="F40" s="58"/>
      <c r="G40" s="58"/>
    </row>
    <row r="41" spans="1:18" s="63" customFormat="1" ht="15">
      <c r="A41" s="66" t="s">
        <v>279</v>
      </c>
    </row>
    <row r="42" spans="1:18" ht="30" customHeight="1">
      <c r="A42" s="69" t="s">
        <v>38</v>
      </c>
      <c r="B42" s="111" t="s">
        <v>39</v>
      </c>
      <c r="J42" s="58"/>
      <c r="K42" s="58"/>
      <c r="L42" s="58"/>
      <c r="M42" s="58"/>
      <c r="N42" s="58"/>
      <c r="O42" s="58"/>
      <c r="P42" s="58"/>
      <c r="Q42" s="58"/>
      <c r="R42" s="53"/>
    </row>
    <row r="43" spans="1:18" ht="18" customHeight="1">
      <c r="A43" s="56"/>
      <c r="B43" s="56"/>
      <c r="C43" s="68"/>
      <c r="J43" s="58"/>
      <c r="K43" s="58"/>
      <c r="L43" s="58"/>
      <c r="M43" s="58"/>
      <c r="N43" s="58"/>
      <c r="O43" s="58"/>
      <c r="P43" s="60"/>
    </row>
    <row r="44" spans="1:18" ht="15.6" customHeight="1">
      <c r="C44" s="219" t="s">
        <v>125</v>
      </c>
      <c r="D44" s="221"/>
      <c r="E44" s="221"/>
      <c r="F44" s="221"/>
      <c r="G44" s="220"/>
      <c r="H44" s="219" t="s">
        <v>149</v>
      </c>
      <c r="I44" s="221"/>
      <c r="J44" s="221"/>
      <c r="K44" s="221"/>
      <c r="L44" s="221"/>
      <c r="M44" s="221"/>
      <c r="N44" s="221"/>
      <c r="O44" s="221"/>
      <c r="P44" s="220"/>
    </row>
    <row r="45" spans="1:18" ht="51">
      <c r="A45" s="27" t="s">
        <v>131</v>
      </c>
      <c r="B45" s="27" t="s">
        <v>146</v>
      </c>
      <c r="C45" s="5" t="s">
        <v>133</v>
      </c>
      <c r="D45" s="5" t="s">
        <v>134</v>
      </c>
      <c r="E45" s="5" t="s">
        <v>271</v>
      </c>
      <c r="F45" s="5" t="s">
        <v>203</v>
      </c>
      <c r="G45" s="87" t="s">
        <v>234</v>
      </c>
      <c r="H45" s="5" t="s">
        <v>248</v>
      </c>
      <c r="I45" s="5" t="s">
        <v>246</v>
      </c>
      <c r="J45" s="87" t="s">
        <v>247</v>
      </c>
      <c r="K45" s="5" t="s">
        <v>245</v>
      </c>
      <c r="L45" s="5" t="s">
        <v>243</v>
      </c>
      <c r="M45" s="87" t="s">
        <v>235</v>
      </c>
      <c r="N45" s="5" t="s">
        <v>205</v>
      </c>
      <c r="O45" s="5" t="s">
        <v>202</v>
      </c>
      <c r="P45" s="87" t="s">
        <v>236</v>
      </c>
    </row>
    <row r="46" spans="1:18">
      <c r="A46" s="61"/>
      <c r="C46" s="56" t="s">
        <v>54</v>
      </c>
      <c r="D46" s="56"/>
      <c r="E46" s="56" t="s">
        <v>54</v>
      </c>
      <c r="F46" s="56" t="s">
        <v>54</v>
      </c>
      <c r="G46" s="56"/>
      <c r="H46" s="56"/>
      <c r="I46" s="56"/>
      <c r="J46" s="56"/>
      <c r="K46" s="56"/>
      <c r="L46" s="56"/>
      <c r="M46" s="56"/>
      <c r="N46" s="56"/>
      <c r="O46" s="56"/>
      <c r="P46" s="56"/>
    </row>
    <row r="47" spans="1:18">
      <c r="A47" s="61"/>
      <c r="B47" s="61"/>
      <c r="C47" s="56" t="s">
        <v>54</v>
      </c>
      <c r="D47" s="56"/>
      <c r="E47" s="56" t="s">
        <v>54</v>
      </c>
      <c r="F47" s="56" t="s">
        <v>54</v>
      </c>
      <c r="G47" s="56"/>
      <c r="H47" s="56"/>
      <c r="I47" s="56"/>
      <c r="J47" s="56"/>
      <c r="K47" s="56"/>
      <c r="L47" s="56"/>
      <c r="M47" s="56"/>
      <c r="N47" s="56"/>
      <c r="O47" s="56"/>
      <c r="P47" s="56"/>
    </row>
    <row r="48" spans="1:18">
      <c r="A48" s="61"/>
      <c r="B48" s="61"/>
      <c r="C48" s="56" t="s">
        <v>54</v>
      </c>
      <c r="D48" s="56"/>
      <c r="E48" s="56" t="s">
        <v>54</v>
      </c>
      <c r="F48" s="56" t="s">
        <v>54</v>
      </c>
      <c r="G48" s="56"/>
      <c r="H48" s="56"/>
      <c r="I48" s="56"/>
      <c r="J48" s="56"/>
      <c r="K48" s="56"/>
      <c r="L48" s="56"/>
      <c r="M48" s="56"/>
      <c r="N48" s="56"/>
      <c r="O48" s="56"/>
      <c r="P48" s="56"/>
    </row>
    <row r="49" spans="1:3" s="58" customFormat="1" ht="12.75">
      <c r="A49" s="62" t="s">
        <v>132</v>
      </c>
      <c r="B49" s="62"/>
      <c r="C49" s="62"/>
    </row>
    <row r="50" spans="1:3" s="58" customFormat="1" ht="12.75">
      <c r="A50" s="62" t="s">
        <v>208</v>
      </c>
      <c r="B50" s="62"/>
      <c r="C50" s="62"/>
    </row>
    <row r="51" spans="1:3" s="58" customFormat="1" ht="12.75">
      <c r="A51" s="62" t="s">
        <v>135</v>
      </c>
      <c r="B51" s="62"/>
      <c r="C51" s="62"/>
    </row>
    <row r="52" spans="1:3" s="58" customFormat="1" ht="12.75">
      <c r="A52" s="62" t="s">
        <v>207</v>
      </c>
      <c r="B52" s="62"/>
      <c r="C52" s="62"/>
    </row>
    <row r="55" spans="1:3" ht="15">
      <c r="A55" s="100" t="s">
        <v>206</v>
      </c>
      <c r="B55" s="101"/>
      <c r="C55" s="102"/>
    </row>
    <row r="56" spans="1:3" s="91" customFormat="1" ht="42.6" customHeight="1">
      <c r="A56" s="104" t="s">
        <v>305</v>
      </c>
      <c r="B56" s="120" t="s">
        <v>327</v>
      </c>
      <c r="C56" s="38"/>
    </row>
    <row r="57" spans="1:3" s="91" customFormat="1" ht="67.7" customHeight="1">
      <c r="A57" s="104" t="s">
        <v>289</v>
      </c>
      <c r="B57" s="120" t="s">
        <v>327</v>
      </c>
      <c r="C57" s="38"/>
    </row>
  </sheetData>
  <mergeCells count="10">
    <mergeCell ref="B19:O19"/>
    <mergeCell ref="D20:E20"/>
    <mergeCell ref="B20:C20"/>
    <mergeCell ref="C44:G44"/>
    <mergeCell ref="N20:O20"/>
    <mergeCell ref="L20:M20"/>
    <mergeCell ref="J20:K20"/>
    <mergeCell ref="H20:I20"/>
    <mergeCell ref="F20:G20"/>
    <mergeCell ref="H44:P44"/>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5"/>
  <sheetViews>
    <sheetView topLeftCell="A31" zoomScaleNormal="100" workbookViewId="0">
      <selection activeCell="I9" sqref="I9"/>
    </sheetView>
  </sheetViews>
  <sheetFormatPr defaultColWidth="8.85546875" defaultRowHeight="14.25"/>
  <cols>
    <col min="1" max="1" width="21.7109375" style="91" customWidth="1"/>
    <col min="2" max="2" width="24.7109375" style="91" customWidth="1"/>
    <col min="3" max="3" width="17.5703125" style="91" customWidth="1"/>
    <col min="4" max="4" width="21.42578125" style="91" customWidth="1"/>
    <col min="5" max="5" width="14.42578125" style="91" customWidth="1"/>
    <col min="6" max="6" width="14.5703125" style="91" bestFit="1" customWidth="1"/>
    <col min="7" max="7" width="22.5703125" style="91" customWidth="1"/>
    <col min="8" max="8" width="15.5703125" style="91" customWidth="1"/>
    <col min="9" max="9" width="17.85546875" style="91" customWidth="1"/>
    <col min="10" max="10" width="14.42578125" style="91" customWidth="1"/>
    <col min="11" max="11" width="15.5703125" style="91" customWidth="1"/>
    <col min="12" max="14" width="15.140625" style="91" customWidth="1"/>
    <col min="15" max="15" width="14.85546875" style="91" customWidth="1"/>
    <col min="16" max="17" width="15.140625" style="91" customWidth="1"/>
    <col min="18" max="18" width="16.140625" style="91" customWidth="1"/>
    <col min="19" max="19" width="17.5703125" style="91" customWidth="1"/>
    <col min="20" max="20" width="14.42578125" style="91" customWidth="1"/>
    <col min="21" max="21" width="17.5703125" style="91" customWidth="1"/>
    <col min="22" max="16384" width="8.85546875" style="91"/>
  </cols>
  <sheetData>
    <row r="1" spans="1:13" ht="15.75">
      <c r="A1" s="244" t="s">
        <v>476</v>
      </c>
      <c r="B1" s="16"/>
      <c r="C1" s="16"/>
      <c r="D1" s="17"/>
      <c r="E1" s="17"/>
      <c r="F1" s="17"/>
      <c r="G1" s="17"/>
      <c r="H1" s="17"/>
      <c r="I1" s="17"/>
      <c r="J1" s="17"/>
      <c r="K1" s="17"/>
      <c r="L1" s="17"/>
      <c r="M1" s="17"/>
    </row>
    <row r="2" spans="1:13" ht="15.75">
      <c r="A2" s="88" t="s">
        <v>229</v>
      </c>
      <c r="B2" s="16"/>
      <c r="C2" s="16"/>
      <c r="D2" s="17"/>
      <c r="E2" s="17"/>
      <c r="F2" s="17"/>
      <c r="G2" s="17"/>
      <c r="H2" s="17"/>
      <c r="I2" s="17"/>
      <c r="J2" s="17"/>
      <c r="K2" s="17"/>
      <c r="L2" s="17"/>
      <c r="M2" s="17"/>
    </row>
    <row r="3" spans="1:13" ht="15.75">
      <c r="A3" s="88" t="s">
        <v>198</v>
      </c>
      <c r="B3" s="16"/>
      <c r="C3" s="16"/>
      <c r="D3" s="17"/>
      <c r="E3" s="17"/>
      <c r="F3" s="17"/>
      <c r="G3" s="17"/>
      <c r="H3" s="17"/>
      <c r="I3" s="17"/>
      <c r="J3" s="17"/>
      <c r="K3" s="17"/>
      <c r="L3" s="17"/>
      <c r="M3" s="17"/>
    </row>
    <row r="4" spans="1:13" s="82" customFormat="1" ht="15">
      <c r="A4" s="88" t="s">
        <v>227</v>
      </c>
    </row>
    <row r="5" spans="1:13" s="63" customFormat="1" ht="15">
      <c r="A5" s="66" t="s">
        <v>280</v>
      </c>
    </row>
    <row r="6" spans="1:13" ht="51">
      <c r="A6" s="86" t="s">
        <v>38</v>
      </c>
      <c r="B6" s="86" t="s">
        <v>39</v>
      </c>
      <c r="C6" s="70" t="s">
        <v>237</v>
      </c>
      <c r="D6" s="70" t="s">
        <v>238</v>
      </c>
      <c r="F6" s="33"/>
      <c r="G6" s="33"/>
      <c r="H6" s="33"/>
      <c r="I6" s="33"/>
      <c r="J6" s="33"/>
      <c r="K6" s="33"/>
      <c r="L6" s="33"/>
      <c r="M6" s="33"/>
    </row>
    <row r="7" spans="1:13" s="96" customFormat="1">
      <c r="A7" s="150">
        <v>44105</v>
      </c>
      <c r="B7" s="153" t="s">
        <v>431</v>
      </c>
      <c r="C7" s="71"/>
      <c r="D7" s="72"/>
      <c r="F7" s="73"/>
      <c r="G7" s="73"/>
      <c r="H7" s="73"/>
      <c r="I7" s="73"/>
      <c r="J7" s="73"/>
      <c r="K7" s="73"/>
      <c r="L7" s="73"/>
      <c r="M7" s="73"/>
    </row>
    <row r="8" spans="1:13">
      <c r="A8" s="33"/>
      <c r="B8" s="33"/>
      <c r="C8" s="33"/>
      <c r="D8" s="33"/>
      <c r="E8" s="33"/>
      <c r="F8" s="33"/>
      <c r="G8" s="33"/>
    </row>
    <row r="9" spans="1:13" ht="51">
      <c r="A9" s="27" t="s">
        <v>239</v>
      </c>
      <c r="B9" s="74" t="s">
        <v>148</v>
      </c>
      <c r="C9" s="74" t="s">
        <v>147</v>
      </c>
      <c r="D9" s="74" t="s">
        <v>259</v>
      </c>
      <c r="E9" s="65" t="s">
        <v>319</v>
      </c>
      <c r="F9" s="35" t="s">
        <v>320</v>
      </c>
      <c r="G9" s="35" t="s">
        <v>321</v>
      </c>
    </row>
    <row r="10" spans="1:13">
      <c r="A10" s="122" t="s">
        <v>328</v>
      </c>
      <c r="B10" s="134" t="s">
        <v>329</v>
      </c>
      <c r="C10" s="125" t="s">
        <v>330</v>
      </c>
      <c r="D10" s="123" t="s">
        <v>331</v>
      </c>
      <c r="E10" s="118">
        <v>5</v>
      </c>
      <c r="F10" s="121">
        <v>0</v>
      </c>
      <c r="G10" s="127">
        <v>0.46300000000000002</v>
      </c>
      <c r="H10" s="119"/>
      <c r="I10" s="119"/>
      <c r="J10" s="119"/>
      <c r="K10" s="119"/>
      <c r="L10" s="119"/>
      <c r="M10" s="119"/>
    </row>
    <row r="11" spans="1:13">
      <c r="A11" s="122" t="s">
        <v>333</v>
      </c>
      <c r="B11" s="123" t="s">
        <v>333</v>
      </c>
      <c r="C11" s="125" t="s">
        <v>330</v>
      </c>
      <c r="D11" s="123" t="s">
        <v>331</v>
      </c>
      <c r="E11" s="118">
        <v>5</v>
      </c>
      <c r="F11" s="121">
        <v>0</v>
      </c>
      <c r="G11" s="127">
        <v>0.20499999999999999</v>
      </c>
      <c r="H11" s="119"/>
      <c r="I11" s="119"/>
      <c r="J11" s="119"/>
      <c r="K11" s="119"/>
      <c r="L11" s="119"/>
      <c r="M11" s="119"/>
    </row>
    <row r="12" spans="1:13">
      <c r="A12" s="122" t="s">
        <v>334</v>
      </c>
      <c r="B12" s="123" t="s">
        <v>335</v>
      </c>
      <c r="C12" s="125" t="s">
        <v>330</v>
      </c>
      <c r="D12" s="123" t="s">
        <v>331</v>
      </c>
      <c r="E12" s="118">
        <v>10</v>
      </c>
      <c r="F12" s="121">
        <v>0</v>
      </c>
      <c r="G12" s="127">
        <v>0.13500000000000001</v>
      </c>
      <c r="H12" s="119"/>
      <c r="I12" s="119"/>
      <c r="J12" s="119"/>
      <c r="K12" s="119"/>
      <c r="L12" s="119"/>
      <c r="M12" s="119"/>
    </row>
    <row r="13" spans="1:13">
      <c r="A13" s="122" t="s">
        <v>336</v>
      </c>
      <c r="B13" s="124" t="s">
        <v>336</v>
      </c>
      <c r="C13" s="125" t="s">
        <v>330</v>
      </c>
      <c r="D13" s="123" t="s">
        <v>331</v>
      </c>
      <c r="E13" s="118">
        <v>24</v>
      </c>
      <c r="F13" s="121">
        <v>0</v>
      </c>
      <c r="G13" s="127">
        <v>8.3000000000000004E-2</v>
      </c>
      <c r="H13" s="119"/>
      <c r="I13" s="119"/>
      <c r="J13" s="119"/>
      <c r="K13" s="119"/>
      <c r="L13" s="119"/>
      <c r="M13" s="119"/>
    </row>
    <row r="14" spans="1:13">
      <c r="A14" s="122" t="s">
        <v>337</v>
      </c>
      <c r="B14" s="123" t="s">
        <v>338</v>
      </c>
      <c r="C14" s="125" t="s">
        <v>445</v>
      </c>
      <c r="D14" s="123" t="s">
        <v>331</v>
      </c>
      <c r="E14" s="118">
        <v>23</v>
      </c>
      <c r="F14" s="121">
        <v>0.3</v>
      </c>
      <c r="G14" s="127">
        <v>4.5999999999999999E-2</v>
      </c>
      <c r="H14" s="119"/>
      <c r="I14" s="119"/>
      <c r="J14" s="119"/>
      <c r="K14" s="119"/>
      <c r="L14" s="119"/>
      <c r="M14" s="119"/>
    </row>
    <row r="15" spans="1:13">
      <c r="A15" s="122" t="s">
        <v>339</v>
      </c>
      <c r="B15" s="124" t="s">
        <v>339</v>
      </c>
      <c r="C15" s="125" t="s">
        <v>330</v>
      </c>
      <c r="D15" s="123" t="s">
        <v>331</v>
      </c>
      <c r="E15" s="118">
        <v>29</v>
      </c>
      <c r="F15" s="121">
        <v>0</v>
      </c>
      <c r="G15" s="127">
        <v>3.7999999999999999E-2</v>
      </c>
      <c r="H15" s="119"/>
      <c r="I15" s="119"/>
      <c r="J15" s="119"/>
      <c r="K15" s="119"/>
      <c r="L15" s="119"/>
      <c r="M15" s="119"/>
    </row>
    <row r="16" spans="1:13">
      <c r="A16" s="31"/>
      <c r="B16" s="31"/>
      <c r="C16" s="31"/>
      <c r="D16" s="31"/>
      <c r="E16" s="12"/>
      <c r="F16" s="12"/>
      <c r="G16" s="12"/>
    </row>
    <row r="17" spans="1:15">
      <c r="A17" s="31"/>
      <c r="B17" s="31"/>
      <c r="C17" s="31"/>
      <c r="D17" s="31"/>
      <c r="E17" s="12"/>
      <c r="F17" s="12"/>
      <c r="G17" s="12"/>
    </row>
    <row r="18" spans="1:15" customFormat="1" ht="15"/>
    <row r="19" spans="1:15" customFormat="1" ht="15.75">
      <c r="B19" s="216" t="s">
        <v>318</v>
      </c>
      <c r="C19" s="217"/>
      <c r="D19" s="217"/>
      <c r="E19" s="217"/>
      <c r="F19" s="217"/>
      <c r="G19" s="217"/>
      <c r="H19" s="217"/>
      <c r="I19" s="217"/>
      <c r="J19" s="217"/>
      <c r="K19" s="217"/>
      <c r="L19" s="217"/>
      <c r="M19" s="217"/>
      <c r="N19" s="217"/>
      <c r="O19" s="218"/>
    </row>
    <row r="20" spans="1:15" customFormat="1" ht="15">
      <c r="B20" s="219" t="s">
        <v>275</v>
      </c>
      <c r="C20" s="220"/>
      <c r="D20" s="219" t="s">
        <v>137</v>
      </c>
      <c r="E20" s="220"/>
      <c r="F20" s="219" t="s">
        <v>126</v>
      </c>
      <c r="G20" s="220"/>
      <c r="H20" s="219" t="s">
        <v>127</v>
      </c>
      <c r="I20" s="220"/>
      <c r="J20" s="219" t="s">
        <v>128</v>
      </c>
      <c r="K20" s="220"/>
      <c r="L20" s="219" t="s">
        <v>129</v>
      </c>
      <c r="M20" s="220"/>
      <c r="N20" s="219" t="s">
        <v>130</v>
      </c>
      <c r="O20" s="220"/>
    </row>
    <row r="21" spans="1:15" customFormat="1" ht="99" customHeight="1">
      <c r="A21" s="27" t="s">
        <v>239</v>
      </c>
      <c r="B21" s="5" t="s">
        <v>270</v>
      </c>
      <c r="C21" s="5" t="s">
        <v>273</v>
      </c>
      <c r="D21" s="5" t="s">
        <v>270</v>
      </c>
      <c r="E21" s="5" t="s">
        <v>273</v>
      </c>
      <c r="F21" s="5" t="s">
        <v>270</v>
      </c>
      <c r="G21" s="5" t="s">
        <v>273</v>
      </c>
      <c r="H21" s="5" t="s">
        <v>270</v>
      </c>
      <c r="I21" s="5" t="s">
        <v>273</v>
      </c>
      <c r="J21" s="5" t="s">
        <v>270</v>
      </c>
      <c r="K21" s="5" t="s">
        <v>273</v>
      </c>
      <c r="L21" s="5" t="s">
        <v>270</v>
      </c>
      <c r="M21" s="5" t="s">
        <v>273</v>
      </c>
      <c r="N21" s="5" t="s">
        <v>270</v>
      </c>
      <c r="O21" s="5" t="s">
        <v>273</v>
      </c>
    </row>
    <row r="22" spans="1:15" customFormat="1" ht="15">
      <c r="A22" s="134" t="s">
        <v>328</v>
      </c>
      <c r="B22" s="135">
        <v>50</v>
      </c>
      <c r="C22" s="136">
        <v>0</v>
      </c>
      <c r="D22" s="136">
        <v>0</v>
      </c>
      <c r="E22" s="136">
        <v>0</v>
      </c>
      <c r="F22" s="136">
        <v>100</v>
      </c>
      <c r="G22" s="136">
        <v>0</v>
      </c>
      <c r="H22" s="136">
        <v>100</v>
      </c>
      <c r="I22" s="136">
        <v>0</v>
      </c>
      <c r="J22" s="136">
        <v>100</v>
      </c>
      <c r="K22" s="136">
        <v>0</v>
      </c>
      <c r="L22" s="136">
        <v>50</v>
      </c>
      <c r="M22" s="136">
        <v>0</v>
      </c>
      <c r="N22" s="136" t="s">
        <v>332</v>
      </c>
      <c r="O22" s="136">
        <v>0</v>
      </c>
    </row>
    <row r="23" spans="1:15" s="131" customFormat="1" ht="15">
      <c r="A23" s="134" t="s">
        <v>333</v>
      </c>
      <c r="B23" s="135">
        <v>50</v>
      </c>
      <c r="C23" s="136">
        <v>0</v>
      </c>
      <c r="D23" s="136">
        <v>0</v>
      </c>
      <c r="E23" s="136">
        <v>0</v>
      </c>
      <c r="F23" s="136">
        <v>100</v>
      </c>
      <c r="G23" s="136">
        <v>0</v>
      </c>
      <c r="H23" s="136">
        <v>50</v>
      </c>
      <c r="I23" s="136">
        <v>0</v>
      </c>
      <c r="J23" s="136">
        <v>50</v>
      </c>
      <c r="K23" s="136">
        <v>0</v>
      </c>
      <c r="L23" s="136">
        <v>50</v>
      </c>
      <c r="M23" s="136">
        <v>0</v>
      </c>
      <c r="N23" s="136" t="s">
        <v>332</v>
      </c>
      <c r="O23" s="136">
        <v>0</v>
      </c>
    </row>
    <row r="24" spans="1:15" customFormat="1" ht="15">
      <c r="A24" s="134" t="s">
        <v>334</v>
      </c>
      <c r="B24" s="135" t="s">
        <v>332</v>
      </c>
      <c r="C24" s="136">
        <v>0</v>
      </c>
      <c r="D24" s="136" t="s">
        <v>332</v>
      </c>
      <c r="E24" s="136">
        <v>0</v>
      </c>
      <c r="F24" s="136" t="s">
        <v>332</v>
      </c>
      <c r="G24" s="136">
        <v>0</v>
      </c>
      <c r="H24" s="136" t="s">
        <v>332</v>
      </c>
      <c r="I24" s="136">
        <v>0</v>
      </c>
      <c r="J24" s="136" t="s">
        <v>332</v>
      </c>
      <c r="K24" s="136">
        <v>0</v>
      </c>
      <c r="L24" s="136" t="s">
        <v>332</v>
      </c>
      <c r="M24" s="136">
        <v>0</v>
      </c>
      <c r="N24" s="136" t="s">
        <v>332</v>
      </c>
      <c r="O24" s="136">
        <v>0</v>
      </c>
    </row>
    <row r="25" spans="1:15" s="129" customFormat="1" ht="15">
      <c r="A25" s="134" t="s">
        <v>336</v>
      </c>
      <c r="B25" s="135" t="s">
        <v>332</v>
      </c>
      <c r="C25" s="136">
        <v>0</v>
      </c>
      <c r="D25" s="136" t="s">
        <v>332</v>
      </c>
      <c r="E25" s="136">
        <v>0</v>
      </c>
      <c r="F25" s="136" t="s">
        <v>332</v>
      </c>
      <c r="G25" s="136">
        <v>0</v>
      </c>
      <c r="H25" s="136" t="s">
        <v>332</v>
      </c>
      <c r="I25" s="136">
        <v>0</v>
      </c>
      <c r="J25" s="136" t="s">
        <v>332</v>
      </c>
      <c r="K25" s="136">
        <v>0</v>
      </c>
      <c r="L25" s="136" t="s">
        <v>332</v>
      </c>
      <c r="M25" s="136">
        <v>0</v>
      </c>
      <c r="N25" s="136" t="s">
        <v>332</v>
      </c>
      <c r="O25" s="136">
        <v>0</v>
      </c>
    </row>
    <row r="26" spans="1:15" customFormat="1" ht="15">
      <c r="A26" s="134" t="s">
        <v>337</v>
      </c>
      <c r="B26" s="135" t="s">
        <v>332</v>
      </c>
      <c r="C26" s="136" t="s">
        <v>332</v>
      </c>
      <c r="D26" s="136" t="s">
        <v>332</v>
      </c>
      <c r="E26" s="136" t="s">
        <v>332</v>
      </c>
      <c r="F26" s="136" t="s">
        <v>332</v>
      </c>
      <c r="G26" s="136" t="s">
        <v>332</v>
      </c>
      <c r="H26" s="136" t="s">
        <v>332</v>
      </c>
      <c r="I26" s="136" t="s">
        <v>332</v>
      </c>
      <c r="J26" s="136" t="s">
        <v>332</v>
      </c>
      <c r="K26" s="136" t="s">
        <v>332</v>
      </c>
      <c r="L26" s="136" t="s">
        <v>332</v>
      </c>
      <c r="M26" s="136" t="s">
        <v>332</v>
      </c>
      <c r="N26" s="136" t="s">
        <v>332</v>
      </c>
      <c r="O26" s="136" t="s">
        <v>332</v>
      </c>
    </row>
    <row r="27" spans="1:15" s="129" customFormat="1" ht="15">
      <c r="A27" s="134" t="s">
        <v>339</v>
      </c>
      <c r="B27" s="135" t="s">
        <v>332</v>
      </c>
      <c r="C27" s="136">
        <v>0</v>
      </c>
      <c r="D27" s="136" t="s">
        <v>332</v>
      </c>
      <c r="E27" s="136">
        <v>0</v>
      </c>
      <c r="F27" s="136" t="s">
        <v>332</v>
      </c>
      <c r="G27" s="136">
        <v>0</v>
      </c>
      <c r="H27" s="136" t="s">
        <v>332</v>
      </c>
      <c r="I27" s="136">
        <v>0</v>
      </c>
      <c r="J27" s="136" t="s">
        <v>332</v>
      </c>
      <c r="K27" s="136">
        <v>0</v>
      </c>
      <c r="L27" s="136" t="s">
        <v>332</v>
      </c>
      <c r="M27" s="136">
        <v>0</v>
      </c>
      <c r="N27" s="136" t="s">
        <v>332</v>
      </c>
      <c r="O27" s="136">
        <v>0</v>
      </c>
    </row>
    <row r="28" spans="1:15" s="132" customFormat="1" ht="15">
      <c r="A28" s="134"/>
      <c r="B28" s="133"/>
      <c r="C28" s="133"/>
      <c r="D28" s="133"/>
      <c r="E28" s="133"/>
      <c r="F28" s="133"/>
      <c r="G28" s="133"/>
      <c r="H28" s="133"/>
      <c r="I28" s="133"/>
      <c r="J28" s="133"/>
      <c r="K28" s="133"/>
      <c r="L28" s="133"/>
      <c r="M28" s="133"/>
      <c r="N28" s="133"/>
      <c r="O28" s="133"/>
    </row>
    <row r="29" spans="1:15" customFormat="1" ht="15">
      <c r="A29" s="130"/>
      <c r="B29" s="56"/>
      <c r="C29" s="56"/>
      <c r="D29" s="56"/>
      <c r="E29" s="56"/>
      <c r="F29" s="56"/>
      <c r="G29" s="56"/>
      <c r="H29" s="56"/>
      <c r="I29" s="56"/>
      <c r="J29" s="56"/>
      <c r="K29" s="56"/>
      <c r="L29" s="56"/>
      <c r="M29" s="56"/>
      <c r="N29" s="56"/>
      <c r="O29" s="56"/>
    </row>
    <row r="30" spans="1:15" s="18" customFormat="1" ht="12.75">
      <c r="A30" s="128" t="s">
        <v>123</v>
      </c>
    </row>
    <row r="31" spans="1:15">
      <c r="A31" s="126" t="s">
        <v>258</v>
      </c>
      <c r="B31" s="7"/>
      <c r="C31" s="7"/>
      <c r="D31" s="8"/>
      <c r="E31" s="8"/>
      <c r="F31" s="8"/>
      <c r="G31" s="8"/>
      <c r="H31" s="8"/>
      <c r="I31" s="8"/>
      <c r="J31" s="8"/>
      <c r="K31" s="8"/>
      <c r="L31" s="8"/>
      <c r="M31" s="8"/>
    </row>
    <row r="32" spans="1:15">
      <c r="A32" s="7" t="s">
        <v>50</v>
      </c>
      <c r="B32" s="7"/>
      <c r="C32" s="7"/>
      <c r="D32" s="8"/>
      <c r="E32" s="8"/>
      <c r="F32" s="8"/>
      <c r="G32" s="8"/>
      <c r="H32" s="8"/>
      <c r="I32" s="8"/>
      <c r="J32" s="8"/>
      <c r="K32" s="8"/>
      <c r="L32" s="8"/>
      <c r="M32" s="8"/>
    </row>
    <row r="33" spans="1:21">
      <c r="A33" s="62" t="s">
        <v>315</v>
      </c>
      <c r="B33" s="7"/>
      <c r="C33" s="7"/>
      <c r="D33" s="8"/>
      <c r="E33" s="8"/>
      <c r="F33" s="8"/>
      <c r="G33" s="8"/>
      <c r="H33" s="8"/>
      <c r="I33" s="8"/>
      <c r="J33" s="8"/>
      <c r="K33" s="8"/>
      <c r="L33" s="8"/>
      <c r="M33" s="8"/>
    </row>
    <row r="34" spans="1:21">
      <c r="A34" s="7" t="s">
        <v>316</v>
      </c>
    </row>
    <row r="35" spans="1:21">
      <c r="A35" s="62" t="s">
        <v>317</v>
      </c>
      <c r="B35" s="7"/>
      <c r="C35" s="7"/>
      <c r="D35" s="8"/>
      <c r="E35" s="8"/>
      <c r="F35" s="8"/>
      <c r="G35" s="8"/>
      <c r="H35" s="8"/>
      <c r="I35" s="8"/>
      <c r="J35" s="8"/>
      <c r="K35" s="8"/>
      <c r="L35" s="8"/>
      <c r="M35" s="8"/>
    </row>
    <row r="36" spans="1:21" s="52" customFormat="1">
      <c r="A36" s="62" t="s">
        <v>201</v>
      </c>
      <c r="B36" s="58"/>
      <c r="C36" s="58"/>
      <c r="D36" s="58"/>
    </row>
    <row r="37" spans="1:21">
      <c r="A37" s="62" t="s">
        <v>272</v>
      </c>
      <c r="B37" s="7"/>
      <c r="C37" s="7"/>
      <c r="D37" s="8"/>
      <c r="E37" s="8"/>
      <c r="F37" s="8"/>
      <c r="G37" s="8"/>
      <c r="H37" s="8"/>
      <c r="I37" s="8"/>
      <c r="J37" s="8"/>
      <c r="K37" s="8"/>
      <c r="L37" s="8"/>
      <c r="M37" s="8"/>
    </row>
    <row r="38" spans="1:21">
      <c r="A38" s="62" t="s">
        <v>307</v>
      </c>
      <c r="B38" s="97"/>
      <c r="C38" s="97"/>
      <c r="D38" s="97"/>
      <c r="E38" s="97"/>
      <c r="F38" s="97"/>
      <c r="G38" s="97"/>
      <c r="H38" s="97"/>
      <c r="I38" s="97"/>
      <c r="J38" s="97"/>
      <c r="K38" s="97"/>
      <c r="L38" s="97"/>
      <c r="M38" s="97"/>
    </row>
    <row r="39" spans="1:21">
      <c r="A39" s="97"/>
      <c r="B39" s="97"/>
      <c r="C39" s="97"/>
      <c r="D39" s="97"/>
      <c r="E39" s="97"/>
      <c r="F39" s="97"/>
      <c r="G39" s="97"/>
      <c r="H39" s="97"/>
      <c r="I39" s="97"/>
      <c r="J39" s="97"/>
      <c r="K39" s="97"/>
      <c r="L39" s="97"/>
      <c r="M39" s="97"/>
    </row>
    <row r="40" spans="1:21">
      <c r="A40" s="97"/>
      <c r="B40" s="97"/>
      <c r="C40" s="97"/>
      <c r="D40" s="97"/>
      <c r="E40" s="97"/>
      <c r="F40" s="97"/>
      <c r="G40" s="97"/>
      <c r="H40" s="97"/>
      <c r="I40" s="97"/>
      <c r="J40" s="97"/>
      <c r="K40" s="97"/>
      <c r="L40" s="97"/>
      <c r="M40" s="97"/>
    </row>
    <row r="41" spans="1:21" s="63" customFormat="1" ht="15">
      <c r="A41" s="66" t="s">
        <v>281</v>
      </c>
    </row>
    <row r="42" spans="1:21">
      <c r="A42" s="69" t="s">
        <v>38</v>
      </c>
      <c r="B42" s="111" t="s">
        <v>39</v>
      </c>
      <c r="D42" s="8"/>
      <c r="E42" s="8"/>
      <c r="F42" s="8"/>
      <c r="G42" s="8"/>
      <c r="H42" s="8"/>
      <c r="I42" s="8"/>
      <c r="J42" s="8"/>
      <c r="K42" s="33"/>
      <c r="L42" s="33"/>
      <c r="M42" s="17"/>
    </row>
    <row r="43" spans="1:21">
      <c r="A43" s="150">
        <v>44105</v>
      </c>
      <c r="B43" s="153" t="s">
        <v>431</v>
      </c>
      <c r="D43" s="8"/>
      <c r="E43" s="8"/>
      <c r="F43" s="8"/>
      <c r="G43" s="8"/>
      <c r="H43" s="8"/>
      <c r="I43" s="29"/>
      <c r="J43" s="17"/>
      <c r="K43" s="17"/>
      <c r="M43" s="17"/>
    </row>
    <row r="44" spans="1:21">
      <c r="D44" s="219" t="s">
        <v>138</v>
      </c>
      <c r="E44" s="221"/>
      <c r="F44" s="221"/>
      <c r="G44" s="221"/>
      <c r="H44" s="220"/>
      <c r="I44" s="219" t="s">
        <v>149</v>
      </c>
      <c r="J44" s="221"/>
      <c r="K44" s="221"/>
      <c r="L44" s="221"/>
      <c r="M44" s="221"/>
      <c r="N44" s="221"/>
      <c r="O44" s="221"/>
      <c r="P44" s="221"/>
      <c r="Q44" s="220"/>
    </row>
    <row r="45" spans="1:21" ht="51">
      <c r="A45" s="27" t="s">
        <v>131</v>
      </c>
      <c r="B45" s="27" t="s">
        <v>146</v>
      </c>
      <c r="C45" s="27" t="s">
        <v>145</v>
      </c>
      <c r="D45" s="5" t="s">
        <v>133</v>
      </c>
      <c r="E45" s="5" t="s">
        <v>134</v>
      </c>
      <c r="F45" s="5" t="s">
        <v>204</v>
      </c>
      <c r="G45" s="5" t="s">
        <v>203</v>
      </c>
      <c r="H45" s="87" t="s">
        <v>252</v>
      </c>
      <c r="I45" s="5" t="s">
        <v>248</v>
      </c>
      <c r="J45" s="5" t="s">
        <v>246</v>
      </c>
      <c r="K45" s="87" t="s">
        <v>249</v>
      </c>
      <c r="L45" s="5" t="s">
        <v>245</v>
      </c>
      <c r="M45" s="5" t="s">
        <v>243</v>
      </c>
      <c r="N45" s="87" t="s">
        <v>250</v>
      </c>
      <c r="O45" s="5" t="s">
        <v>205</v>
      </c>
      <c r="P45" s="5" t="s">
        <v>202</v>
      </c>
      <c r="Q45" s="87" t="s">
        <v>251</v>
      </c>
    </row>
    <row r="46" spans="1:21">
      <c r="A46" s="210" t="s">
        <v>328</v>
      </c>
      <c r="B46" s="207" t="s">
        <v>471</v>
      </c>
      <c r="C46" s="208" t="s">
        <v>470</v>
      </c>
      <c r="D46" s="208">
        <v>1E-3</v>
      </c>
      <c r="E46" s="208">
        <f>F46*D46</f>
        <v>1.7000000000000001E-2</v>
      </c>
      <c r="F46" s="208">
        <v>17</v>
      </c>
      <c r="G46" s="208">
        <v>23</v>
      </c>
      <c r="H46" s="211">
        <f>(F46-G46)/G46</f>
        <v>-0.2608695652173913</v>
      </c>
      <c r="I46" s="208"/>
      <c r="J46" s="208"/>
      <c r="K46" s="208"/>
      <c r="L46" s="208">
        <v>9106</v>
      </c>
      <c r="M46" s="208">
        <v>7642</v>
      </c>
      <c r="N46" s="211">
        <f>(L46-M46)/M46</f>
        <v>0.19157288667887987</v>
      </c>
      <c r="O46" s="208">
        <v>2180</v>
      </c>
      <c r="P46" s="208">
        <v>1800</v>
      </c>
      <c r="Q46" s="211">
        <f>(O46-P46)/P46</f>
        <v>0.21111111111111111</v>
      </c>
      <c r="R46" s="205"/>
      <c r="S46" s="205"/>
      <c r="T46" s="205"/>
      <c r="U46" s="205"/>
    </row>
    <row r="47" spans="1:21" s="119" customFormat="1">
      <c r="A47" s="210" t="s">
        <v>328</v>
      </c>
      <c r="B47" s="207" t="s">
        <v>472</v>
      </c>
      <c r="C47" s="208" t="s">
        <v>470</v>
      </c>
      <c r="D47" s="208">
        <v>0.1</v>
      </c>
      <c r="E47" s="208">
        <f t="shared" ref="E47:E55" si="0">F47*D47</f>
        <v>3.6</v>
      </c>
      <c r="F47" s="208">
        <v>36</v>
      </c>
      <c r="G47" s="208">
        <v>33</v>
      </c>
      <c r="H47" s="211">
        <f t="shared" ref="H47:H55" si="1">(F47-G47)/G47</f>
        <v>9.0909090909090912E-2</v>
      </c>
      <c r="I47" s="208"/>
      <c r="J47" s="208"/>
      <c r="K47" s="208"/>
      <c r="L47" s="208">
        <v>33883</v>
      </c>
      <c r="M47" s="208">
        <v>21794</v>
      </c>
      <c r="N47" s="211">
        <f t="shared" ref="N47:N55" si="2">(L47-M47)/M47</f>
        <v>0.5546939524639809</v>
      </c>
      <c r="O47" s="208">
        <v>141</v>
      </c>
      <c r="P47" s="208">
        <v>125</v>
      </c>
      <c r="Q47" s="211">
        <f t="shared" ref="Q47:Q55" si="3">(O47-P47)/P47</f>
        <v>0.128</v>
      </c>
      <c r="R47" s="205"/>
      <c r="S47" s="205"/>
      <c r="T47" s="205"/>
      <c r="U47" s="205"/>
    </row>
    <row r="48" spans="1:21" s="119" customFormat="1">
      <c r="A48" s="210" t="s">
        <v>328</v>
      </c>
      <c r="B48" s="207" t="s">
        <v>473</v>
      </c>
      <c r="C48" s="208" t="s">
        <v>470</v>
      </c>
      <c r="D48" s="208">
        <v>4.7E-2</v>
      </c>
      <c r="E48" s="208">
        <f t="shared" si="0"/>
        <v>0.89300000000000002</v>
      </c>
      <c r="F48" s="208">
        <v>19</v>
      </c>
      <c r="G48" s="208">
        <v>22</v>
      </c>
      <c r="H48" s="211">
        <f t="shared" si="1"/>
        <v>-0.13636363636363635</v>
      </c>
      <c r="I48" s="208"/>
      <c r="J48" s="208"/>
      <c r="K48" s="208"/>
      <c r="L48" s="208">
        <v>22601</v>
      </c>
      <c r="M48" s="208">
        <v>17746</v>
      </c>
      <c r="N48" s="211">
        <f t="shared" si="2"/>
        <v>0.2735827792178519</v>
      </c>
      <c r="O48" s="208">
        <v>796</v>
      </c>
      <c r="P48" s="208">
        <v>960</v>
      </c>
      <c r="Q48" s="211">
        <f t="shared" si="3"/>
        <v>-0.17083333333333334</v>
      </c>
      <c r="R48" s="205"/>
      <c r="S48" s="205"/>
      <c r="T48" s="205"/>
      <c r="U48" s="205"/>
    </row>
    <row r="49" spans="1:21" s="119" customFormat="1">
      <c r="A49" s="210" t="s">
        <v>328</v>
      </c>
      <c r="B49" s="207" t="s">
        <v>474</v>
      </c>
      <c r="C49" s="208" t="s">
        <v>470</v>
      </c>
      <c r="D49" s="208">
        <v>6.8000000000000005E-2</v>
      </c>
      <c r="E49" s="208">
        <f t="shared" si="0"/>
        <v>2.516</v>
      </c>
      <c r="F49" s="208">
        <v>37</v>
      </c>
      <c r="G49" s="208">
        <v>39</v>
      </c>
      <c r="H49" s="211">
        <f t="shared" si="1"/>
        <v>-5.128205128205128E-2</v>
      </c>
      <c r="I49" s="208"/>
      <c r="J49" s="208"/>
      <c r="K49" s="208"/>
      <c r="L49" s="208">
        <v>40539</v>
      </c>
      <c r="M49" s="208">
        <v>26143</v>
      </c>
      <c r="N49" s="211">
        <f t="shared" si="2"/>
        <v>0.55066365757564162</v>
      </c>
      <c r="O49" s="208">
        <v>552</v>
      </c>
      <c r="P49" s="208">
        <v>407</v>
      </c>
      <c r="Q49" s="211">
        <f t="shared" si="3"/>
        <v>0.35626535626535627</v>
      </c>
      <c r="R49" s="205"/>
      <c r="S49" s="205"/>
      <c r="T49" s="205"/>
      <c r="U49" s="205"/>
    </row>
    <row r="50" spans="1:21" s="119" customFormat="1">
      <c r="A50" s="210" t="s">
        <v>328</v>
      </c>
      <c r="B50" s="207" t="s">
        <v>475</v>
      </c>
      <c r="C50" s="208" t="s">
        <v>470</v>
      </c>
      <c r="D50" s="208">
        <v>0.247</v>
      </c>
      <c r="E50" s="208">
        <f t="shared" si="0"/>
        <v>16.055</v>
      </c>
      <c r="F50" s="208">
        <v>65</v>
      </c>
      <c r="G50" s="208">
        <v>62</v>
      </c>
      <c r="H50" s="211">
        <f t="shared" si="1"/>
        <v>4.8387096774193547E-2</v>
      </c>
      <c r="I50" s="208"/>
      <c r="J50" s="208"/>
      <c r="K50" s="208"/>
      <c r="L50" s="208">
        <v>34771</v>
      </c>
      <c r="M50" s="208">
        <v>21601</v>
      </c>
      <c r="N50" s="211">
        <f t="shared" si="2"/>
        <v>0.60969399564834958</v>
      </c>
      <c r="O50" s="208"/>
      <c r="P50" s="208"/>
      <c r="Q50" s="211"/>
      <c r="R50" s="205"/>
      <c r="S50" s="205"/>
      <c r="T50" s="205"/>
      <c r="U50" s="205"/>
    </row>
    <row r="51" spans="1:21" s="119" customFormat="1">
      <c r="A51" s="210" t="s">
        <v>333</v>
      </c>
      <c r="B51" s="207"/>
      <c r="C51" s="208" t="s">
        <v>470</v>
      </c>
      <c r="D51" s="208">
        <v>0.20499999999999999</v>
      </c>
      <c r="E51" s="208">
        <f t="shared" si="0"/>
        <v>11.069999999999999</v>
      </c>
      <c r="F51" s="208">
        <v>54</v>
      </c>
      <c r="G51" s="208">
        <v>65</v>
      </c>
      <c r="H51" s="211">
        <f t="shared" si="1"/>
        <v>-0.16923076923076924</v>
      </c>
      <c r="I51" s="208"/>
      <c r="J51" s="208"/>
      <c r="K51" s="208"/>
      <c r="L51" s="208">
        <v>51590</v>
      </c>
      <c r="M51" s="208">
        <v>59569</v>
      </c>
      <c r="N51" s="211">
        <f t="shared" si="2"/>
        <v>-0.13394550856989373</v>
      </c>
      <c r="O51" s="208">
        <v>629</v>
      </c>
      <c r="P51" s="208">
        <v>803</v>
      </c>
      <c r="Q51" s="211">
        <f t="shared" si="3"/>
        <v>-0.21668742216687423</v>
      </c>
      <c r="R51" s="205"/>
      <c r="S51" s="205"/>
      <c r="T51" s="205"/>
      <c r="U51" s="205"/>
    </row>
    <row r="52" spans="1:21" s="204" customFormat="1">
      <c r="A52" s="210" t="s">
        <v>334</v>
      </c>
      <c r="B52" s="207"/>
      <c r="C52" s="208" t="s">
        <v>470</v>
      </c>
      <c r="D52" s="208">
        <v>0.13500000000000001</v>
      </c>
      <c r="E52" s="208">
        <f t="shared" si="0"/>
        <v>3.915</v>
      </c>
      <c r="F52" s="208">
        <v>29</v>
      </c>
      <c r="G52" s="208">
        <v>24</v>
      </c>
      <c r="H52" s="211">
        <f t="shared" si="1"/>
        <v>0.20833333333333334</v>
      </c>
      <c r="I52" s="208"/>
      <c r="J52" s="208"/>
      <c r="K52" s="208"/>
      <c r="L52" s="208">
        <v>113981</v>
      </c>
      <c r="M52" s="208">
        <v>102950</v>
      </c>
      <c r="N52" s="211">
        <f t="shared" si="2"/>
        <v>0.10714910150558524</v>
      </c>
      <c r="O52" s="208">
        <v>2817</v>
      </c>
      <c r="P52" s="208">
        <v>2181</v>
      </c>
      <c r="Q52" s="211">
        <f t="shared" si="3"/>
        <v>0.29160935350756534</v>
      </c>
      <c r="R52" s="205"/>
      <c r="S52" s="205"/>
      <c r="T52" s="205"/>
      <c r="U52" s="205"/>
    </row>
    <row r="53" spans="1:21" s="204" customFormat="1">
      <c r="A53" s="210" t="s">
        <v>336</v>
      </c>
      <c r="B53" s="206"/>
      <c r="C53" s="208" t="s">
        <v>470</v>
      </c>
      <c r="D53" s="208">
        <v>8.3000000000000004E-2</v>
      </c>
      <c r="E53" s="208">
        <f t="shared" si="0"/>
        <v>2.0750000000000002</v>
      </c>
      <c r="F53" s="208">
        <v>25</v>
      </c>
      <c r="G53" s="208">
        <v>27</v>
      </c>
      <c r="H53" s="211">
        <f t="shared" si="1"/>
        <v>-7.407407407407407E-2</v>
      </c>
      <c r="I53" s="208"/>
      <c r="J53" s="208"/>
      <c r="K53" s="208"/>
      <c r="L53" s="208">
        <v>26672</v>
      </c>
      <c r="M53" s="208">
        <v>34252</v>
      </c>
      <c r="N53" s="211">
        <f t="shared" si="2"/>
        <v>-0.22130094593016467</v>
      </c>
      <c r="O53" s="208">
        <v>1011</v>
      </c>
      <c r="P53" s="208">
        <v>1284</v>
      </c>
      <c r="Q53" s="211">
        <f t="shared" si="3"/>
        <v>-0.21261682242990654</v>
      </c>
      <c r="R53" s="205"/>
      <c r="S53" s="205"/>
      <c r="T53" s="205"/>
      <c r="U53" s="205"/>
    </row>
    <row r="54" spans="1:21" s="205" customFormat="1">
      <c r="A54" s="210" t="s">
        <v>337</v>
      </c>
      <c r="B54" s="209"/>
      <c r="C54" s="208" t="s">
        <v>470</v>
      </c>
      <c r="D54" s="208">
        <v>3.5000000000000003E-2</v>
      </c>
      <c r="E54" s="208">
        <f t="shared" si="0"/>
        <v>0.87500000000000011</v>
      </c>
      <c r="F54" s="208">
        <v>25</v>
      </c>
      <c r="G54" s="208">
        <v>23</v>
      </c>
      <c r="H54" s="211">
        <f t="shared" si="1"/>
        <v>8.6956521739130432E-2</v>
      </c>
      <c r="I54" s="208"/>
      <c r="J54" s="208"/>
      <c r="K54" s="208"/>
      <c r="L54" s="208">
        <v>19270</v>
      </c>
      <c r="M54" s="208">
        <v>24199</v>
      </c>
      <c r="N54" s="211">
        <f t="shared" si="2"/>
        <v>-0.20368610273151783</v>
      </c>
      <c r="O54" s="208">
        <v>877</v>
      </c>
      <c r="P54" s="208">
        <v>745</v>
      </c>
      <c r="Q54" s="211">
        <f t="shared" si="3"/>
        <v>0.17718120805369128</v>
      </c>
    </row>
    <row r="55" spans="1:21">
      <c r="A55" s="210" t="s">
        <v>339</v>
      </c>
      <c r="B55" s="209"/>
      <c r="C55" s="208" t="s">
        <v>470</v>
      </c>
      <c r="D55" s="208">
        <v>3.7999999999999999E-2</v>
      </c>
      <c r="E55" s="208">
        <f t="shared" si="0"/>
        <v>0.49399999999999999</v>
      </c>
      <c r="F55" s="208">
        <v>13</v>
      </c>
      <c r="G55" s="208">
        <v>10</v>
      </c>
      <c r="H55" s="211">
        <f t="shared" si="1"/>
        <v>0.3</v>
      </c>
      <c r="I55" s="208"/>
      <c r="J55" s="208"/>
      <c r="K55" s="208"/>
      <c r="L55" s="208">
        <v>14584</v>
      </c>
      <c r="M55" s="208">
        <v>12129</v>
      </c>
      <c r="N55" s="211">
        <f t="shared" si="2"/>
        <v>0.20240745321131173</v>
      </c>
      <c r="O55" s="208">
        <v>1041</v>
      </c>
      <c r="P55" s="208">
        <v>1035</v>
      </c>
      <c r="Q55" s="211">
        <f t="shared" si="3"/>
        <v>5.7971014492753624E-3</v>
      </c>
      <c r="R55" s="205"/>
      <c r="S55" s="205"/>
      <c r="T55" s="205"/>
      <c r="U55" s="205"/>
    </row>
    <row r="56" spans="1:21">
      <c r="A56" s="202"/>
      <c r="B56" s="202"/>
      <c r="C56" s="202"/>
      <c r="D56" s="203" t="s">
        <v>54</v>
      </c>
      <c r="E56" s="203"/>
      <c r="F56" s="203" t="s">
        <v>54</v>
      </c>
      <c r="G56" s="203" t="s">
        <v>54</v>
      </c>
      <c r="H56" s="203"/>
      <c r="I56" s="203"/>
      <c r="J56" s="203"/>
      <c r="K56" s="203"/>
      <c r="L56" s="203"/>
      <c r="M56" s="203"/>
      <c r="N56" s="203"/>
      <c r="O56" s="203"/>
      <c r="P56" s="203"/>
      <c r="Q56" s="203"/>
      <c r="R56" s="204"/>
      <c r="S56" s="204"/>
      <c r="T56" s="204"/>
      <c r="U56" s="204"/>
    </row>
    <row r="57" spans="1:21">
      <c r="A57" s="200" t="s">
        <v>132</v>
      </c>
      <c r="B57" s="198"/>
      <c r="C57" s="199"/>
      <c r="D57" s="199"/>
      <c r="E57" s="199"/>
      <c r="F57" s="199"/>
      <c r="G57" s="199"/>
      <c r="H57" s="199"/>
      <c r="I57" s="199"/>
      <c r="J57" s="199"/>
      <c r="K57" s="199"/>
      <c r="L57" s="201"/>
      <c r="M57" s="199"/>
      <c r="N57" s="201"/>
      <c r="O57" s="201"/>
      <c r="P57" s="201"/>
      <c r="Q57" s="201"/>
      <c r="R57" s="201"/>
      <c r="S57" s="201"/>
      <c r="T57" s="201"/>
      <c r="U57" s="201"/>
    </row>
    <row r="58" spans="1:21">
      <c r="A58" s="200" t="s">
        <v>208</v>
      </c>
      <c r="B58" s="198"/>
      <c r="C58" s="199"/>
      <c r="D58" s="199"/>
      <c r="E58" s="199"/>
      <c r="F58" s="199"/>
      <c r="G58" s="199"/>
      <c r="H58" s="199"/>
      <c r="I58" s="199"/>
      <c r="J58" s="199"/>
      <c r="K58" s="199"/>
      <c r="L58" s="201"/>
      <c r="M58" s="199"/>
      <c r="N58" s="201"/>
      <c r="O58" s="201"/>
      <c r="P58" s="201"/>
      <c r="Q58" s="201"/>
      <c r="R58" s="201"/>
      <c r="S58" s="201"/>
      <c r="T58" s="201"/>
      <c r="U58" s="201"/>
    </row>
    <row r="59" spans="1:21">
      <c r="A59" s="62" t="s">
        <v>135</v>
      </c>
      <c r="B59" s="7"/>
      <c r="C59" s="8"/>
      <c r="D59" s="8"/>
      <c r="E59" s="8"/>
      <c r="F59" s="8"/>
      <c r="G59" s="8"/>
      <c r="H59" s="8"/>
      <c r="I59" s="8"/>
      <c r="J59" s="8"/>
      <c r="K59" s="8"/>
      <c r="L59" s="8"/>
      <c r="M59" s="8"/>
    </row>
    <row r="60" spans="1:21">
      <c r="A60" s="62" t="s">
        <v>207</v>
      </c>
      <c r="B60" s="7"/>
      <c r="C60" s="8"/>
      <c r="D60" s="8"/>
      <c r="E60" s="8"/>
      <c r="F60" s="8"/>
      <c r="G60" s="8"/>
      <c r="H60" s="8"/>
      <c r="I60" s="8"/>
      <c r="J60" s="8"/>
      <c r="K60" s="8"/>
      <c r="L60" s="8"/>
      <c r="M60" s="8"/>
    </row>
    <row r="61" spans="1:21">
      <c r="A61" s="7"/>
      <c r="B61" s="7"/>
      <c r="C61" s="8"/>
      <c r="D61" s="8"/>
      <c r="E61" s="8"/>
      <c r="F61" s="8"/>
      <c r="G61" s="8"/>
      <c r="H61" s="8"/>
      <c r="I61" s="8"/>
      <c r="J61" s="8"/>
      <c r="K61" s="8"/>
      <c r="L61" s="8"/>
      <c r="M61" s="8"/>
    </row>
    <row r="62" spans="1:21">
      <c r="A62" s="7"/>
      <c r="B62" s="7"/>
      <c r="C62" s="8"/>
      <c r="D62" s="8"/>
      <c r="E62" s="8"/>
      <c r="F62" s="8"/>
      <c r="G62" s="8"/>
      <c r="H62" s="8"/>
      <c r="I62" s="8"/>
      <c r="J62" s="8"/>
      <c r="K62" s="8"/>
      <c r="L62" s="8"/>
      <c r="M62" s="8"/>
    </row>
    <row r="63" spans="1:21" ht="15">
      <c r="A63" s="100" t="s">
        <v>206</v>
      </c>
      <c r="B63" s="102"/>
      <c r="C63" s="103"/>
      <c r="D63" s="50"/>
      <c r="E63" s="50"/>
      <c r="F63" s="50"/>
      <c r="G63" s="50"/>
      <c r="H63" s="50"/>
      <c r="I63" s="50"/>
      <c r="J63" s="50"/>
      <c r="K63" s="50"/>
      <c r="L63" s="50"/>
      <c r="M63" s="50"/>
    </row>
    <row r="64" spans="1:21" ht="63.75">
      <c r="A64" s="104" t="s">
        <v>290</v>
      </c>
      <c r="B64" s="154" t="s">
        <v>429</v>
      </c>
      <c r="C64" s="8"/>
      <c r="D64" s="8"/>
      <c r="E64" s="8"/>
      <c r="F64" s="8"/>
      <c r="G64" s="8"/>
      <c r="H64" s="8"/>
      <c r="I64" s="8"/>
      <c r="J64" s="8"/>
      <c r="K64" s="8"/>
      <c r="L64" s="8"/>
      <c r="M64" s="8"/>
    </row>
    <row r="65" spans="1:3" ht="63.75">
      <c r="A65" s="104" t="s">
        <v>291</v>
      </c>
      <c r="B65" s="154" t="s">
        <v>430</v>
      </c>
      <c r="C65" s="8"/>
    </row>
  </sheetData>
  <mergeCells count="10">
    <mergeCell ref="B19:O19"/>
    <mergeCell ref="D44:H44"/>
    <mergeCell ref="L20:M20"/>
    <mergeCell ref="N20:O20"/>
    <mergeCell ref="B20:C20"/>
    <mergeCell ref="D20:E20"/>
    <mergeCell ref="F20:G20"/>
    <mergeCell ref="H20:I20"/>
    <mergeCell ref="J20:K20"/>
    <mergeCell ref="I44:Q44"/>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62"/>
  <sheetViews>
    <sheetView topLeftCell="A4" zoomScaleNormal="100" workbookViewId="0">
      <selection activeCell="B32" sqref="B32"/>
    </sheetView>
  </sheetViews>
  <sheetFormatPr defaultColWidth="9.140625" defaultRowHeight="14.25"/>
  <cols>
    <col min="1" max="1" width="121.28515625" style="92" bestFit="1" customWidth="1"/>
    <col min="2" max="2" width="18.5703125" style="92" customWidth="1"/>
    <col min="3" max="3" width="16.85546875" style="92" customWidth="1"/>
    <col min="4" max="6" width="16.140625" style="92" customWidth="1"/>
    <col min="7" max="7" width="22.5703125" style="92" customWidth="1"/>
    <col min="8" max="8" width="35.5703125" style="92" customWidth="1"/>
    <col min="9" max="16384" width="9.140625" style="92"/>
  </cols>
  <sheetData>
    <row r="1" spans="1:26" s="17" customFormat="1" ht="15.75">
      <c r="A1" s="16" t="s">
        <v>282</v>
      </c>
      <c r="B1" s="16"/>
    </row>
    <row r="2" spans="1:26" s="17" customFormat="1">
      <c r="A2" s="88" t="s">
        <v>220</v>
      </c>
    </row>
    <row r="3" spans="1:26" s="17" customFormat="1" ht="15.75">
      <c r="A3" s="88" t="s">
        <v>214</v>
      </c>
      <c r="B3" s="16"/>
    </row>
    <row r="4" spans="1:26" s="82" customFormat="1" ht="15">
      <c r="A4" s="88" t="s">
        <v>227</v>
      </c>
    </row>
    <row r="5" spans="1:26">
      <c r="A5" s="86" t="s">
        <v>38</v>
      </c>
      <c r="B5" s="86" t="s">
        <v>39</v>
      </c>
      <c r="I5" s="95"/>
    </row>
    <row r="6" spans="1:26">
      <c r="A6" s="150">
        <v>44105</v>
      </c>
      <c r="B6" s="153" t="s">
        <v>431</v>
      </c>
      <c r="I6" s="95"/>
    </row>
    <row r="7" spans="1:26" ht="51">
      <c r="A7" s="27" t="s">
        <v>28</v>
      </c>
      <c r="B7" s="5" t="s">
        <v>193</v>
      </c>
      <c r="C7" s="5" t="s">
        <v>27</v>
      </c>
      <c r="D7" s="5" t="s">
        <v>224</v>
      </c>
      <c r="E7" s="5" t="s">
        <v>40</v>
      </c>
      <c r="F7" s="5" t="s">
        <v>41</v>
      </c>
      <c r="G7" s="5" t="s">
        <v>233</v>
      </c>
      <c r="H7" s="5" t="s">
        <v>122</v>
      </c>
      <c r="I7" s="95"/>
    </row>
    <row r="8" spans="1:26" ht="15">
      <c r="A8" s="145" t="s">
        <v>340</v>
      </c>
      <c r="B8" s="142" t="s">
        <v>341</v>
      </c>
      <c r="C8" s="142" t="s">
        <v>342</v>
      </c>
      <c r="D8" s="142" t="s">
        <v>343</v>
      </c>
      <c r="E8" s="142" t="s">
        <v>344</v>
      </c>
      <c r="F8" s="142"/>
      <c r="G8" s="143">
        <v>0</v>
      </c>
      <c r="H8" s="142"/>
      <c r="I8" s="144"/>
      <c r="J8" s="144"/>
      <c r="K8" s="144"/>
      <c r="L8" s="144"/>
      <c r="M8" s="144"/>
      <c r="N8" s="144"/>
      <c r="O8" s="144"/>
      <c r="P8" s="144"/>
      <c r="Q8" s="144"/>
      <c r="R8" s="144"/>
      <c r="S8" s="144"/>
      <c r="T8" s="144"/>
      <c r="U8" s="144"/>
      <c r="V8" s="144"/>
      <c r="W8" s="144"/>
      <c r="X8" s="144"/>
      <c r="Y8" s="144"/>
      <c r="Z8" s="144"/>
    </row>
    <row r="9" spans="1:26" s="140" customFormat="1" ht="15">
      <c r="A9" s="145" t="s">
        <v>345</v>
      </c>
      <c r="B9" s="142" t="s">
        <v>341</v>
      </c>
      <c r="C9" s="142" t="s">
        <v>346</v>
      </c>
      <c r="D9" s="142" t="s">
        <v>343</v>
      </c>
      <c r="E9" s="142" t="s">
        <v>344</v>
      </c>
      <c r="F9" s="142"/>
      <c r="G9" s="143">
        <v>0</v>
      </c>
      <c r="H9" s="142"/>
      <c r="I9" s="144"/>
      <c r="J9" s="144"/>
      <c r="K9" s="144"/>
      <c r="L9" s="144"/>
      <c r="M9" s="144"/>
      <c r="N9" s="144"/>
      <c r="O9" s="144"/>
      <c r="P9" s="144"/>
      <c r="Q9" s="144"/>
      <c r="R9" s="144"/>
      <c r="S9" s="144"/>
      <c r="T9" s="144"/>
      <c r="U9" s="144"/>
      <c r="V9" s="144"/>
      <c r="W9" s="144"/>
      <c r="X9" s="144"/>
      <c r="Y9" s="144"/>
      <c r="Z9" s="144"/>
    </row>
    <row r="10" spans="1:26" s="140" customFormat="1" ht="15">
      <c r="A10" s="145" t="s">
        <v>347</v>
      </c>
      <c r="B10" s="142" t="s">
        <v>341</v>
      </c>
      <c r="C10" s="142" t="s">
        <v>348</v>
      </c>
      <c r="D10" s="142" t="s">
        <v>343</v>
      </c>
      <c r="E10" s="142" t="s">
        <v>344</v>
      </c>
      <c r="F10" s="142"/>
      <c r="G10" s="143">
        <v>0</v>
      </c>
      <c r="H10" s="142"/>
      <c r="I10" s="144"/>
      <c r="J10" s="144"/>
      <c r="K10" s="144"/>
      <c r="L10" s="144"/>
      <c r="M10" s="144"/>
      <c r="N10" s="144"/>
      <c r="O10" s="144"/>
      <c r="P10" s="144"/>
      <c r="Q10" s="144"/>
      <c r="R10" s="144"/>
      <c r="S10" s="144"/>
      <c r="T10" s="144"/>
      <c r="U10" s="144"/>
      <c r="V10" s="144"/>
      <c r="W10" s="144"/>
      <c r="X10" s="144"/>
      <c r="Y10" s="144"/>
      <c r="Z10" s="144"/>
    </row>
    <row r="11" spans="1:26" s="140" customFormat="1" ht="15">
      <c r="A11" s="145" t="s">
        <v>349</v>
      </c>
      <c r="B11" s="142" t="s">
        <v>341</v>
      </c>
      <c r="C11" s="142" t="s">
        <v>350</v>
      </c>
      <c r="D11" s="142" t="s">
        <v>343</v>
      </c>
      <c r="E11" s="142" t="s">
        <v>344</v>
      </c>
      <c r="F11" s="142"/>
      <c r="G11" s="143">
        <v>0</v>
      </c>
      <c r="H11" s="142"/>
      <c r="I11" s="144"/>
      <c r="J11" s="144"/>
      <c r="K11" s="144"/>
      <c r="L11" s="144"/>
      <c r="M11" s="144"/>
      <c r="N11" s="144"/>
      <c r="O11" s="144"/>
      <c r="P11" s="144"/>
      <c r="Q11" s="144"/>
      <c r="R11" s="144"/>
      <c r="S11" s="144"/>
      <c r="T11" s="144"/>
      <c r="U11" s="144"/>
      <c r="V11" s="144"/>
      <c r="W11" s="144"/>
      <c r="X11" s="144"/>
      <c r="Y11" s="144"/>
      <c r="Z11" s="144"/>
    </row>
    <row r="12" spans="1:26" s="140" customFormat="1" ht="15">
      <c r="A12" s="145" t="s">
        <v>351</v>
      </c>
      <c r="B12" s="142" t="s">
        <v>341</v>
      </c>
      <c r="C12" s="142" t="s">
        <v>352</v>
      </c>
      <c r="D12" s="142" t="s">
        <v>343</v>
      </c>
      <c r="E12" s="142" t="s">
        <v>344</v>
      </c>
      <c r="F12" s="142"/>
      <c r="G12" s="143">
        <v>0</v>
      </c>
      <c r="H12" s="142"/>
      <c r="I12" s="144"/>
      <c r="J12" s="144"/>
      <c r="K12" s="144"/>
      <c r="L12" s="144"/>
      <c r="M12" s="144"/>
      <c r="N12" s="144"/>
      <c r="O12" s="144"/>
      <c r="P12" s="144"/>
      <c r="Q12" s="144"/>
      <c r="R12" s="144"/>
      <c r="S12" s="144"/>
      <c r="T12" s="144"/>
      <c r="U12" s="144"/>
      <c r="V12" s="144"/>
      <c r="W12" s="144"/>
      <c r="X12" s="144"/>
      <c r="Y12" s="144"/>
      <c r="Z12" s="144"/>
    </row>
    <row r="13" spans="1:26" s="140" customFormat="1" ht="15">
      <c r="A13" s="145" t="s">
        <v>353</v>
      </c>
      <c r="B13" s="142" t="s">
        <v>341</v>
      </c>
      <c r="C13" s="142" t="s">
        <v>354</v>
      </c>
      <c r="D13" s="142" t="s">
        <v>343</v>
      </c>
      <c r="E13" s="142" t="s">
        <v>344</v>
      </c>
      <c r="F13" s="142"/>
      <c r="G13" s="143">
        <v>0</v>
      </c>
      <c r="H13" s="142"/>
      <c r="I13" s="144"/>
      <c r="J13" s="144"/>
      <c r="K13" s="144"/>
      <c r="L13" s="144"/>
      <c r="M13" s="144"/>
      <c r="N13" s="144"/>
      <c r="O13" s="144"/>
      <c r="P13" s="144"/>
      <c r="Q13" s="144"/>
      <c r="R13" s="144"/>
      <c r="S13" s="144"/>
      <c r="T13" s="144"/>
      <c r="U13" s="144"/>
      <c r="V13" s="144"/>
      <c r="W13" s="144"/>
      <c r="X13" s="144"/>
      <c r="Y13" s="144"/>
      <c r="Z13" s="144"/>
    </row>
    <row r="14" spans="1:26" s="140" customFormat="1" ht="15">
      <c r="A14" s="145" t="s">
        <v>355</v>
      </c>
      <c r="B14" s="142" t="s">
        <v>341</v>
      </c>
      <c r="C14" s="142" t="s">
        <v>356</v>
      </c>
      <c r="D14" s="142" t="s">
        <v>343</v>
      </c>
      <c r="E14" s="142" t="s">
        <v>344</v>
      </c>
      <c r="F14" s="142"/>
      <c r="G14" s="143">
        <v>0</v>
      </c>
      <c r="H14" s="142"/>
      <c r="I14" s="144"/>
      <c r="J14" s="144"/>
      <c r="K14" s="144"/>
      <c r="L14" s="144"/>
      <c r="M14" s="144"/>
      <c r="N14" s="144"/>
      <c r="O14" s="144"/>
      <c r="P14" s="144"/>
      <c r="Q14" s="144"/>
      <c r="R14" s="144"/>
      <c r="S14" s="144"/>
      <c r="T14" s="144"/>
      <c r="U14" s="144"/>
      <c r="V14" s="144"/>
      <c r="W14" s="144"/>
      <c r="X14" s="144"/>
      <c r="Y14" s="144"/>
      <c r="Z14" s="144"/>
    </row>
    <row r="15" spans="1:26" s="140" customFormat="1" ht="15">
      <c r="A15" s="145" t="s">
        <v>357</v>
      </c>
      <c r="B15" s="142" t="s">
        <v>341</v>
      </c>
      <c r="C15" s="142" t="s">
        <v>358</v>
      </c>
      <c r="D15" s="142" t="s">
        <v>343</v>
      </c>
      <c r="E15" s="142" t="s">
        <v>344</v>
      </c>
      <c r="F15" s="142"/>
      <c r="G15" s="143">
        <v>0</v>
      </c>
      <c r="H15" s="142"/>
      <c r="I15" s="144"/>
      <c r="J15" s="144"/>
      <c r="K15" s="144"/>
      <c r="L15" s="144"/>
      <c r="M15" s="144"/>
      <c r="N15" s="144"/>
      <c r="O15" s="144"/>
      <c r="P15" s="144"/>
      <c r="Q15" s="144"/>
      <c r="R15" s="144"/>
      <c r="S15" s="144"/>
      <c r="T15" s="144"/>
      <c r="U15" s="144"/>
      <c r="V15" s="144"/>
      <c r="W15" s="144"/>
      <c r="X15" s="144"/>
      <c r="Y15" s="144"/>
      <c r="Z15" s="144"/>
    </row>
    <row r="16" spans="1:26" s="140" customFormat="1" ht="15">
      <c r="A16" s="145" t="s">
        <v>359</v>
      </c>
      <c r="B16" s="142" t="s">
        <v>341</v>
      </c>
      <c r="C16" s="142" t="s">
        <v>360</v>
      </c>
      <c r="D16" s="142" t="s">
        <v>343</v>
      </c>
      <c r="E16" s="142" t="s">
        <v>344</v>
      </c>
      <c r="F16" s="142"/>
      <c r="G16" s="143">
        <v>0</v>
      </c>
      <c r="H16" s="142"/>
      <c r="I16" s="144"/>
      <c r="J16" s="144"/>
      <c r="K16" s="144"/>
      <c r="L16" s="144"/>
      <c r="M16" s="144"/>
      <c r="N16" s="144"/>
      <c r="O16" s="144"/>
      <c r="P16" s="144"/>
      <c r="Q16" s="144"/>
      <c r="R16" s="144"/>
      <c r="S16" s="144"/>
      <c r="T16" s="144"/>
      <c r="U16" s="144"/>
      <c r="V16" s="144"/>
      <c r="W16" s="144"/>
      <c r="X16" s="144"/>
      <c r="Y16" s="144"/>
      <c r="Z16" s="144"/>
    </row>
    <row r="17" spans="1:26" s="140" customFormat="1" ht="15">
      <c r="A17" s="145" t="s">
        <v>361</v>
      </c>
      <c r="B17" s="142" t="s">
        <v>341</v>
      </c>
      <c r="C17" s="142" t="s">
        <v>362</v>
      </c>
      <c r="D17" s="142" t="s">
        <v>343</v>
      </c>
      <c r="E17" s="142" t="s">
        <v>344</v>
      </c>
      <c r="F17" s="142"/>
      <c r="G17" s="143">
        <v>0</v>
      </c>
      <c r="H17" s="142"/>
      <c r="I17" s="144"/>
      <c r="J17" s="144"/>
      <c r="K17" s="144"/>
      <c r="L17" s="144"/>
      <c r="M17" s="144"/>
      <c r="N17" s="144"/>
      <c r="O17" s="144"/>
      <c r="P17" s="144"/>
      <c r="Q17" s="144"/>
      <c r="R17" s="144"/>
      <c r="S17" s="144"/>
      <c r="T17" s="144"/>
      <c r="U17" s="144"/>
      <c r="V17" s="144"/>
      <c r="W17" s="144"/>
      <c r="X17" s="144"/>
      <c r="Y17" s="144"/>
      <c r="Z17" s="144"/>
    </row>
    <row r="18" spans="1:26" s="140" customFormat="1" ht="15">
      <c r="A18" s="145" t="s">
        <v>363</v>
      </c>
      <c r="B18" s="142" t="s">
        <v>341</v>
      </c>
      <c r="C18" s="142" t="s">
        <v>364</v>
      </c>
      <c r="D18" s="142" t="s">
        <v>343</v>
      </c>
      <c r="E18" s="142" t="s">
        <v>344</v>
      </c>
      <c r="F18" s="142"/>
      <c r="G18" s="143">
        <v>0</v>
      </c>
      <c r="H18" s="142"/>
      <c r="I18" s="144"/>
      <c r="J18" s="144"/>
      <c r="K18" s="144"/>
      <c r="L18" s="144"/>
      <c r="M18" s="144"/>
      <c r="N18" s="144"/>
      <c r="O18" s="144"/>
      <c r="P18" s="144"/>
      <c r="Q18" s="144"/>
      <c r="R18" s="144"/>
      <c r="S18" s="144"/>
      <c r="T18" s="144"/>
      <c r="U18" s="144"/>
      <c r="V18" s="144"/>
      <c r="W18" s="144"/>
      <c r="X18" s="144"/>
      <c r="Y18" s="144"/>
      <c r="Z18" s="144"/>
    </row>
    <row r="19" spans="1:26" s="140" customFormat="1" ht="15">
      <c r="A19" s="145" t="s">
        <v>365</v>
      </c>
      <c r="B19" s="142" t="s">
        <v>341</v>
      </c>
      <c r="C19" s="142" t="s">
        <v>366</v>
      </c>
      <c r="D19" s="142" t="s">
        <v>343</v>
      </c>
      <c r="E19" s="142" t="s">
        <v>344</v>
      </c>
      <c r="F19" s="142"/>
      <c r="G19" s="143">
        <v>0</v>
      </c>
      <c r="H19" s="142"/>
      <c r="I19" s="144"/>
      <c r="J19" s="144"/>
      <c r="K19" s="144"/>
      <c r="L19" s="144"/>
      <c r="M19" s="144"/>
      <c r="N19" s="144"/>
      <c r="O19" s="144"/>
      <c r="P19" s="144"/>
      <c r="Q19" s="144"/>
      <c r="R19" s="144"/>
      <c r="S19" s="144"/>
      <c r="T19" s="144"/>
      <c r="U19" s="144"/>
      <c r="V19" s="144"/>
      <c r="W19" s="144"/>
      <c r="X19" s="144"/>
      <c r="Y19" s="144"/>
      <c r="Z19" s="144"/>
    </row>
    <row r="20" spans="1:26" s="140" customFormat="1" ht="15">
      <c r="A20" s="145" t="s">
        <v>367</v>
      </c>
      <c r="B20" s="142" t="s">
        <v>341</v>
      </c>
      <c r="C20" s="142" t="s">
        <v>366</v>
      </c>
      <c r="D20" s="142" t="s">
        <v>343</v>
      </c>
      <c r="E20" s="142" t="s">
        <v>344</v>
      </c>
      <c r="F20" s="142"/>
      <c r="G20" s="143">
        <v>0</v>
      </c>
      <c r="H20" s="142"/>
      <c r="I20" s="144"/>
      <c r="J20" s="144"/>
      <c r="K20" s="144"/>
      <c r="L20" s="144"/>
      <c r="M20" s="144"/>
      <c r="N20" s="144"/>
      <c r="O20" s="144"/>
      <c r="P20" s="144"/>
      <c r="Q20" s="144"/>
      <c r="R20" s="144"/>
      <c r="S20" s="144"/>
      <c r="T20" s="144"/>
      <c r="U20" s="144"/>
      <c r="V20" s="144"/>
      <c r="W20" s="144"/>
      <c r="X20" s="144"/>
      <c r="Y20" s="144"/>
      <c r="Z20" s="144"/>
    </row>
    <row r="21" spans="1:26" s="140" customFormat="1" ht="15">
      <c r="A21" s="145" t="s">
        <v>368</v>
      </c>
      <c r="B21" s="142" t="s">
        <v>341</v>
      </c>
      <c r="C21" s="142" t="s">
        <v>369</v>
      </c>
      <c r="D21" s="142" t="s">
        <v>343</v>
      </c>
      <c r="E21" s="142" t="s">
        <v>344</v>
      </c>
      <c r="F21" s="142"/>
      <c r="G21" s="143">
        <v>0</v>
      </c>
      <c r="H21" s="142"/>
      <c r="I21" s="144"/>
      <c r="J21" s="144"/>
      <c r="K21" s="144"/>
      <c r="L21" s="144"/>
      <c r="M21" s="144"/>
      <c r="N21" s="144"/>
      <c r="O21" s="144"/>
      <c r="P21" s="144"/>
      <c r="Q21" s="144"/>
      <c r="R21" s="144"/>
      <c r="S21" s="144"/>
      <c r="T21" s="144"/>
      <c r="U21" s="144"/>
      <c r="V21" s="144"/>
      <c r="W21" s="144"/>
      <c r="X21" s="144"/>
      <c r="Y21" s="144"/>
      <c r="Z21" s="144"/>
    </row>
    <row r="22" spans="1:26" s="140" customFormat="1" ht="15">
      <c r="A22" s="145" t="s">
        <v>370</v>
      </c>
      <c r="B22" s="142" t="s">
        <v>341</v>
      </c>
      <c r="C22" s="142" t="s">
        <v>371</v>
      </c>
      <c r="D22" s="142" t="s">
        <v>343</v>
      </c>
      <c r="E22" s="142" t="s">
        <v>344</v>
      </c>
      <c r="F22" s="142"/>
      <c r="G22" s="143">
        <v>0</v>
      </c>
      <c r="H22" s="142"/>
      <c r="I22" s="144"/>
      <c r="J22" s="144"/>
      <c r="K22" s="144"/>
      <c r="L22" s="144"/>
      <c r="M22" s="144"/>
      <c r="N22" s="144"/>
      <c r="O22" s="144"/>
      <c r="P22" s="144"/>
      <c r="Q22" s="144"/>
      <c r="R22" s="144"/>
      <c r="S22" s="144"/>
      <c r="T22" s="144"/>
      <c r="U22" s="144"/>
      <c r="V22" s="144"/>
      <c r="W22" s="144"/>
      <c r="X22" s="144"/>
      <c r="Y22" s="144"/>
      <c r="Z22" s="144"/>
    </row>
    <row r="23" spans="1:26" s="140" customFormat="1" ht="15">
      <c r="A23" s="145" t="s">
        <v>372</v>
      </c>
      <c r="B23" s="142" t="s">
        <v>341</v>
      </c>
      <c r="C23" s="142" t="s">
        <v>373</v>
      </c>
      <c r="D23" s="142" t="s">
        <v>343</v>
      </c>
      <c r="E23" s="142" t="s">
        <v>344</v>
      </c>
      <c r="F23" s="142"/>
      <c r="G23" s="143">
        <v>0</v>
      </c>
      <c r="H23" s="142"/>
      <c r="I23" s="144"/>
      <c r="J23" s="144"/>
      <c r="K23" s="144"/>
      <c r="L23" s="144"/>
      <c r="M23" s="144"/>
      <c r="N23" s="144"/>
      <c r="O23" s="144"/>
      <c r="P23" s="144"/>
      <c r="Q23" s="144"/>
      <c r="R23" s="144"/>
      <c r="S23" s="144"/>
      <c r="T23" s="144"/>
      <c r="U23" s="144"/>
      <c r="V23" s="144"/>
      <c r="W23" s="144"/>
      <c r="X23" s="144"/>
      <c r="Y23" s="144"/>
      <c r="Z23" s="144"/>
    </row>
    <row r="24" spans="1:26" s="140" customFormat="1" ht="15">
      <c r="A24" s="145" t="s">
        <v>374</v>
      </c>
      <c r="B24" s="142" t="s">
        <v>341</v>
      </c>
      <c r="C24" s="142" t="s">
        <v>375</v>
      </c>
      <c r="D24" s="142" t="s">
        <v>343</v>
      </c>
      <c r="E24" s="142" t="s">
        <v>344</v>
      </c>
      <c r="F24" s="142"/>
      <c r="G24" s="143">
        <v>0</v>
      </c>
      <c r="H24" s="142"/>
      <c r="I24" s="144"/>
      <c r="J24" s="144"/>
      <c r="K24" s="144"/>
      <c r="L24" s="144"/>
      <c r="M24" s="144"/>
      <c r="N24" s="144"/>
      <c r="O24" s="144"/>
      <c r="P24" s="144"/>
      <c r="Q24" s="144"/>
      <c r="R24" s="144"/>
      <c r="S24" s="144"/>
      <c r="T24" s="144"/>
      <c r="U24" s="144"/>
      <c r="V24" s="144"/>
      <c r="W24" s="144"/>
      <c r="X24" s="144"/>
      <c r="Y24" s="144"/>
      <c r="Z24" s="144"/>
    </row>
    <row r="25" spans="1:26" s="140" customFormat="1" ht="15">
      <c r="A25" s="145" t="s">
        <v>376</v>
      </c>
      <c r="B25" s="142" t="s">
        <v>341</v>
      </c>
      <c r="C25" s="142" t="s">
        <v>377</v>
      </c>
      <c r="D25" s="142" t="s">
        <v>343</v>
      </c>
      <c r="E25" s="142" t="s">
        <v>344</v>
      </c>
      <c r="F25" s="142"/>
      <c r="G25" s="143">
        <v>0</v>
      </c>
      <c r="H25" s="142"/>
      <c r="I25" s="144"/>
      <c r="J25" s="144"/>
      <c r="K25" s="144"/>
      <c r="L25" s="144"/>
      <c r="M25" s="144"/>
      <c r="N25" s="144"/>
      <c r="O25" s="144"/>
      <c r="P25" s="144"/>
      <c r="Q25" s="144"/>
      <c r="R25" s="144"/>
      <c r="S25" s="144"/>
      <c r="T25" s="144"/>
      <c r="U25" s="144"/>
      <c r="V25" s="144"/>
      <c r="W25" s="144"/>
      <c r="X25" s="144"/>
      <c r="Y25" s="144"/>
      <c r="Z25" s="144"/>
    </row>
    <row r="26" spans="1:26" s="140" customFormat="1" ht="15">
      <c r="A26" s="145" t="s">
        <v>378</v>
      </c>
      <c r="B26" s="142" t="s">
        <v>341</v>
      </c>
      <c r="C26" s="142" t="s">
        <v>379</v>
      </c>
      <c r="D26" s="142" t="s">
        <v>343</v>
      </c>
      <c r="E26" s="142" t="s">
        <v>344</v>
      </c>
      <c r="F26" s="142"/>
      <c r="G26" s="143">
        <v>0</v>
      </c>
      <c r="H26" s="142"/>
      <c r="I26" s="144"/>
      <c r="J26" s="144"/>
      <c r="K26" s="144"/>
      <c r="L26" s="144"/>
      <c r="M26" s="144"/>
      <c r="N26" s="144"/>
      <c r="O26" s="144"/>
      <c r="P26" s="144"/>
      <c r="Q26" s="144"/>
      <c r="R26" s="144"/>
      <c r="S26" s="144"/>
      <c r="T26" s="144"/>
      <c r="U26" s="144"/>
      <c r="V26" s="144"/>
      <c r="W26" s="144"/>
      <c r="X26" s="144"/>
      <c r="Y26" s="144"/>
      <c r="Z26" s="144"/>
    </row>
    <row r="27" spans="1:26" s="140" customFormat="1" ht="15">
      <c r="A27" s="145" t="s">
        <v>380</v>
      </c>
      <c r="B27" s="142" t="s">
        <v>341</v>
      </c>
      <c r="C27" s="142" t="s">
        <v>381</v>
      </c>
      <c r="D27" s="142" t="s">
        <v>343</v>
      </c>
      <c r="E27" s="142" t="s">
        <v>344</v>
      </c>
      <c r="F27" s="142"/>
      <c r="G27" s="143">
        <v>0</v>
      </c>
      <c r="H27" s="142"/>
      <c r="I27" s="144"/>
      <c r="J27" s="144"/>
      <c r="K27" s="144"/>
      <c r="L27" s="144"/>
      <c r="M27" s="144"/>
      <c r="N27" s="144"/>
      <c r="O27" s="144"/>
      <c r="P27" s="144"/>
      <c r="Q27" s="144"/>
      <c r="R27" s="144"/>
      <c r="S27" s="144"/>
      <c r="T27" s="144"/>
      <c r="U27" s="144"/>
      <c r="V27" s="144"/>
      <c r="W27" s="144"/>
      <c r="X27" s="144"/>
      <c r="Y27" s="144"/>
      <c r="Z27" s="144"/>
    </row>
    <row r="28" spans="1:26" s="140" customFormat="1" ht="15">
      <c r="A28" s="145" t="s">
        <v>382</v>
      </c>
      <c r="B28" s="142" t="s">
        <v>341</v>
      </c>
      <c r="C28" s="142" t="s">
        <v>383</v>
      </c>
      <c r="D28" s="142" t="s">
        <v>343</v>
      </c>
      <c r="E28" s="142" t="s">
        <v>344</v>
      </c>
      <c r="F28" s="142"/>
      <c r="G28" s="143">
        <v>0</v>
      </c>
      <c r="H28" s="142"/>
      <c r="I28" s="144"/>
      <c r="J28" s="144"/>
      <c r="K28" s="144"/>
      <c r="L28" s="144"/>
      <c r="M28" s="144"/>
      <c r="N28" s="144"/>
      <c r="O28" s="144"/>
      <c r="P28" s="144"/>
      <c r="Q28" s="144"/>
      <c r="R28" s="144"/>
      <c r="S28" s="144"/>
      <c r="T28" s="144"/>
      <c r="U28" s="144"/>
      <c r="V28" s="144"/>
      <c r="W28" s="144"/>
      <c r="X28" s="144"/>
      <c r="Y28" s="144"/>
      <c r="Z28" s="144"/>
    </row>
    <row r="29" spans="1:26" s="140" customFormat="1" ht="15">
      <c r="A29" s="145" t="s">
        <v>384</v>
      </c>
      <c r="B29" s="142" t="s">
        <v>341</v>
      </c>
      <c r="C29" s="142" t="s">
        <v>385</v>
      </c>
      <c r="D29" s="142" t="s">
        <v>343</v>
      </c>
      <c r="E29" s="142" t="s">
        <v>344</v>
      </c>
      <c r="F29" s="142"/>
      <c r="G29" s="143">
        <v>0</v>
      </c>
      <c r="H29" s="142"/>
      <c r="I29" s="144"/>
      <c r="J29" s="144"/>
      <c r="K29" s="144"/>
      <c r="L29" s="144"/>
      <c r="M29" s="144"/>
      <c r="N29" s="144"/>
      <c r="O29" s="144"/>
      <c r="P29" s="144"/>
      <c r="Q29" s="144"/>
      <c r="R29" s="144"/>
      <c r="S29" s="144"/>
      <c r="T29" s="144"/>
      <c r="U29" s="144"/>
      <c r="V29" s="144"/>
      <c r="W29" s="144"/>
      <c r="X29" s="144"/>
      <c r="Y29" s="144"/>
      <c r="Z29" s="144"/>
    </row>
    <row r="30" spans="1:26" s="140" customFormat="1" ht="15">
      <c r="A30" s="145" t="s">
        <v>386</v>
      </c>
      <c r="B30" s="142" t="s">
        <v>341</v>
      </c>
      <c r="C30" s="142" t="s">
        <v>385</v>
      </c>
      <c r="D30" s="142" t="s">
        <v>343</v>
      </c>
      <c r="E30" s="142" t="s">
        <v>344</v>
      </c>
      <c r="F30" s="142"/>
      <c r="G30" s="143">
        <v>0</v>
      </c>
      <c r="H30" s="142"/>
      <c r="I30" s="144"/>
      <c r="J30" s="144"/>
      <c r="K30" s="144"/>
      <c r="L30" s="144"/>
      <c r="M30" s="144"/>
      <c r="N30" s="144"/>
      <c r="O30" s="144"/>
      <c r="P30" s="144"/>
      <c r="Q30" s="144"/>
      <c r="R30" s="144"/>
      <c r="S30" s="144"/>
      <c r="T30" s="144"/>
      <c r="U30" s="144"/>
      <c r="V30" s="144"/>
      <c r="W30" s="144"/>
      <c r="X30" s="144"/>
      <c r="Y30" s="144"/>
      <c r="Z30" s="144"/>
    </row>
    <row r="31" spans="1:26" s="140" customFormat="1" ht="15">
      <c r="A31" s="145" t="s">
        <v>387</v>
      </c>
      <c r="B31" s="142" t="s">
        <v>341</v>
      </c>
      <c r="C31" s="142" t="s">
        <v>388</v>
      </c>
      <c r="D31" s="142" t="s">
        <v>343</v>
      </c>
      <c r="E31" s="142" t="s">
        <v>344</v>
      </c>
      <c r="F31" s="142"/>
      <c r="G31" s="143">
        <v>0</v>
      </c>
      <c r="H31" s="142"/>
      <c r="I31" s="144"/>
      <c r="J31" s="144"/>
      <c r="K31" s="144"/>
      <c r="L31" s="144"/>
      <c r="M31" s="144"/>
      <c r="N31" s="144"/>
      <c r="O31" s="144"/>
      <c r="P31" s="144"/>
      <c r="Q31" s="144"/>
      <c r="R31" s="144"/>
      <c r="S31" s="144"/>
      <c r="T31" s="144"/>
      <c r="U31" s="144"/>
      <c r="V31" s="144"/>
      <c r="W31" s="144"/>
      <c r="X31" s="144"/>
      <c r="Y31" s="144"/>
      <c r="Z31" s="144"/>
    </row>
    <row r="32" spans="1:26" s="140" customFormat="1" ht="15">
      <c r="A32" s="145" t="s">
        <v>389</v>
      </c>
      <c r="B32" s="142" t="s">
        <v>341</v>
      </c>
      <c r="C32" s="142" t="s">
        <v>390</v>
      </c>
      <c r="D32" s="142" t="s">
        <v>343</v>
      </c>
      <c r="E32" s="142" t="s">
        <v>344</v>
      </c>
      <c r="F32" s="142"/>
      <c r="G32" s="143">
        <v>0</v>
      </c>
      <c r="H32" s="142"/>
      <c r="I32" s="144"/>
      <c r="J32" s="144"/>
      <c r="K32" s="144"/>
      <c r="L32" s="144"/>
      <c r="M32" s="144"/>
      <c r="N32" s="144"/>
      <c r="O32" s="144"/>
      <c r="P32" s="144"/>
      <c r="Q32" s="144"/>
      <c r="R32" s="144"/>
      <c r="S32" s="144"/>
      <c r="T32" s="144"/>
      <c r="U32" s="144"/>
      <c r="V32" s="144"/>
      <c r="W32" s="144"/>
      <c r="X32" s="144"/>
      <c r="Y32" s="144"/>
      <c r="Z32" s="144"/>
    </row>
    <row r="33" spans="1:26" s="140" customFormat="1" ht="15">
      <c r="A33" s="145" t="s">
        <v>391</v>
      </c>
      <c r="B33" s="142" t="s">
        <v>341</v>
      </c>
      <c r="C33" s="142" t="s">
        <v>392</v>
      </c>
      <c r="D33" s="142" t="s">
        <v>343</v>
      </c>
      <c r="E33" s="142" t="s">
        <v>344</v>
      </c>
      <c r="F33" s="142"/>
      <c r="G33" s="143">
        <v>0</v>
      </c>
      <c r="H33" s="142"/>
      <c r="I33" s="144"/>
      <c r="J33" s="144"/>
      <c r="K33" s="144"/>
      <c r="L33" s="144"/>
      <c r="M33" s="144"/>
      <c r="N33" s="144"/>
      <c r="O33" s="144"/>
      <c r="P33" s="144"/>
      <c r="Q33" s="144"/>
      <c r="R33" s="144"/>
      <c r="S33" s="144"/>
      <c r="T33" s="144"/>
      <c r="U33" s="144"/>
      <c r="V33" s="144"/>
      <c r="W33" s="144"/>
      <c r="X33" s="144"/>
      <c r="Y33" s="144"/>
      <c r="Z33" s="144"/>
    </row>
    <row r="34" spans="1:26" s="140" customFormat="1" ht="15">
      <c r="A34" s="145" t="s">
        <v>393</v>
      </c>
      <c r="B34" s="142" t="s">
        <v>341</v>
      </c>
      <c r="C34" s="142" t="s">
        <v>394</v>
      </c>
      <c r="D34" s="142" t="s">
        <v>343</v>
      </c>
      <c r="E34" s="142" t="s">
        <v>344</v>
      </c>
      <c r="F34" s="142"/>
      <c r="G34" s="143">
        <v>0</v>
      </c>
      <c r="H34" s="142"/>
      <c r="I34" s="144"/>
      <c r="J34" s="144"/>
      <c r="K34" s="144"/>
      <c r="L34" s="144"/>
      <c r="M34" s="144"/>
      <c r="N34" s="144"/>
      <c r="O34" s="144"/>
      <c r="P34" s="144"/>
      <c r="Q34" s="144"/>
      <c r="R34" s="144"/>
      <c r="S34" s="144"/>
      <c r="T34" s="144"/>
      <c r="U34" s="144"/>
      <c r="V34" s="144"/>
      <c r="W34" s="144"/>
      <c r="X34" s="144"/>
      <c r="Y34" s="144"/>
      <c r="Z34" s="144"/>
    </row>
    <row r="35" spans="1:26" s="140" customFormat="1" ht="15">
      <c r="A35" s="145" t="s">
        <v>395</v>
      </c>
      <c r="B35" s="142" t="s">
        <v>341</v>
      </c>
      <c r="C35" s="142" t="s">
        <v>375</v>
      </c>
      <c r="D35" s="142" t="s">
        <v>343</v>
      </c>
      <c r="E35" s="142" t="s">
        <v>344</v>
      </c>
      <c r="F35" s="142"/>
      <c r="G35" s="143">
        <v>0</v>
      </c>
      <c r="H35" s="142"/>
      <c r="I35" s="144"/>
      <c r="J35" s="144"/>
      <c r="K35" s="144"/>
      <c r="L35" s="144"/>
      <c r="M35" s="144"/>
      <c r="N35" s="144"/>
      <c r="O35" s="144"/>
      <c r="P35" s="144"/>
      <c r="Q35" s="144"/>
      <c r="R35" s="144"/>
      <c r="S35" s="144"/>
      <c r="T35" s="144"/>
      <c r="U35" s="144"/>
      <c r="V35" s="144"/>
      <c r="W35" s="144"/>
      <c r="X35" s="144"/>
      <c r="Y35" s="144"/>
      <c r="Z35" s="144"/>
    </row>
    <row r="36" spans="1:26" s="140" customFormat="1" ht="15">
      <c r="A36" s="145" t="s">
        <v>396</v>
      </c>
      <c r="B36" s="142" t="s">
        <v>341</v>
      </c>
      <c r="C36" s="142" t="s">
        <v>354</v>
      </c>
      <c r="D36" s="142" t="s">
        <v>343</v>
      </c>
      <c r="E36" s="142" t="s">
        <v>344</v>
      </c>
      <c r="F36" s="142"/>
      <c r="G36" s="143">
        <v>0</v>
      </c>
      <c r="H36" s="142"/>
      <c r="I36" s="144"/>
      <c r="J36" s="144"/>
      <c r="K36" s="144"/>
      <c r="L36" s="144"/>
      <c r="M36" s="144"/>
      <c r="N36" s="144"/>
      <c r="O36" s="144"/>
      <c r="P36" s="144"/>
      <c r="Q36" s="144"/>
      <c r="R36" s="144"/>
      <c r="S36" s="144"/>
      <c r="T36" s="144"/>
      <c r="U36" s="144"/>
      <c r="V36" s="144"/>
      <c r="W36" s="144"/>
      <c r="X36" s="144"/>
      <c r="Y36" s="144"/>
      <c r="Z36" s="144"/>
    </row>
    <row r="37" spans="1:26" s="140" customFormat="1" ht="15">
      <c r="A37" s="145" t="s">
        <v>397</v>
      </c>
      <c r="B37" s="142" t="s">
        <v>341</v>
      </c>
      <c r="C37" s="142" t="s">
        <v>385</v>
      </c>
      <c r="D37" s="142" t="s">
        <v>343</v>
      </c>
      <c r="E37" s="142" t="s">
        <v>344</v>
      </c>
      <c r="F37" s="142"/>
      <c r="G37" s="143">
        <v>0</v>
      </c>
      <c r="H37" s="142"/>
      <c r="I37" s="144"/>
      <c r="J37" s="144"/>
      <c r="K37" s="144"/>
      <c r="L37" s="144"/>
      <c r="M37" s="144"/>
      <c r="N37" s="144"/>
      <c r="O37" s="144"/>
      <c r="P37" s="144"/>
      <c r="Q37" s="144"/>
      <c r="R37" s="144"/>
      <c r="S37" s="144"/>
      <c r="T37" s="144"/>
      <c r="U37" s="144"/>
      <c r="V37" s="144"/>
      <c r="W37" s="144"/>
      <c r="X37" s="144"/>
      <c r="Y37" s="144"/>
      <c r="Z37" s="144"/>
    </row>
    <row r="38" spans="1:26" s="140" customFormat="1" ht="15">
      <c r="A38" s="145" t="s">
        <v>398</v>
      </c>
      <c r="B38" s="142" t="s">
        <v>341</v>
      </c>
      <c r="C38" s="142" t="s">
        <v>399</v>
      </c>
      <c r="D38" s="142" t="s">
        <v>343</v>
      </c>
      <c r="E38" s="142" t="s">
        <v>344</v>
      </c>
      <c r="F38" s="142"/>
      <c r="G38" s="143">
        <v>0</v>
      </c>
      <c r="H38" s="142"/>
      <c r="I38" s="144"/>
      <c r="J38" s="144"/>
      <c r="K38" s="144"/>
      <c r="L38" s="144"/>
      <c r="M38" s="144"/>
      <c r="N38" s="144"/>
      <c r="O38" s="144"/>
      <c r="P38" s="144"/>
      <c r="Q38" s="144"/>
      <c r="R38" s="144"/>
      <c r="S38" s="144"/>
      <c r="T38" s="144"/>
      <c r="U38" s="144"/>
      <c r="V38" s="144"/>
      <c r="W38" s="144"/>
      <c r="X38" s="144"/>
      <c r="Y38" s="144"/>
      <c r="Z38" s="144"/>
    </row>
    <row r="39" spans="1:26" s="140" customFormat="1" ht="15">
      <c r="A39" s="145" t="s">
        <v>400</v>
      </c>
      <c r="B39" s="142" t="s">
        <v>341</v>
      </c>
      <c r="C39" s="142" t="s">
        <v>401</v>
      </c>
      <c r="D39" s="142" t="s">
        <v>343</v>
      </c>
      <c r="E39" s="142" t="s">
        <v>344</v>
      </c>
      <c r="F39" s="142"/>
      <c r="G39" s="143">
        <v>0</v>
      </c>
      <c r="H39" s="142"/>
      <c r="I39" s="144"/>
      <c r="J39" s="144"/>
      <c r="K39" s="144"/>
      <c r="L39" s="144"/>
      <c r="M39" s="144"/>
      <c r="N39" s="144"/>
      <c r="O39" s="144"/>
      <c r="P39" s="144"/>
      <c r="Q39" s="144"/>
      <c r="R39" s="144"/>
      <c r="S39" s="144"/>
      <c r="T39" s="144"/>
      <c r="U39" s="144"/>
      <c r="V39" s="144"/>
      <c r="W39" s="144"/>
      <c r="X39" s="144"/>
      <c r="Y39" s="144"/>
      <c r="Z39" s="144"/>
    </row>
    <row r="40" spans="1:26" s="140" customFormat="1" ht="15">
      <c r="A40" s="145" t="s">
        <v>402</v>
      </c>
      <c r="B40" s="142" t="s">
        <v>341</v>
      </c>
      <c r="C40" s="142" t="s">
        <v>399</v>
      </c>
      <c r="D40" s="142" t="s">
        <v>343</v>
      </c>
      <c r="E40" s="142" t="s">
        <v>344</v>
      </c>
      <c r="F40" s="142"/>
      <c r="G40" s="143">
        <v>0</v>
      </c>
      <c r="H40" s="142"/>
      <c r="I40" s="144"/>
      <c r="J40" s="144"/>
      <c r="K40" s="144"/>
      <c r="L40" s="144"/>
      <c r="M40" s="144"/>
      <c r="N40" s="144"/>
      <c r="O40" s="144"/>
      <c r="P40" s="144"/>
      <c r="Q40" s="144"/>
      <c r="R40" s="144"/>
      <c r="S40" s="144"/>
      <c r="T40" s="144"/>
      <c r="U40" s="144"/>
      <c r="V40" s="144"/>
      <c r="W40" s="144"/>
      <c r="X40" s="144"/>
      <c r="Y40" s="144"/>
      <c r="Z40" s="144"/>
    </row>
    <row r="41" spans="1:26" s="140" customFormat="1" ht="15">
      <c r="A41" s="145" t="s">
        <v>403</v>
      </c>
      <c r="B41" s="142" t="s">
        <v>341</v>
      </c>
      <c r="C41" s="142" t="s">
        <v>399</v>
      </c>
      <c r="D41" s="142" t="s">
        <v>343</v>
      </c>
      <c r="E41" s="142" t="s">
        <v>344</v>
      </c>
      <c r="F41" s="142"/>
      <c r="G41" s="143">
        <v>0</v>
      </c>
      <c r="H41" s="142"/>
      <c r="I41" s="144"/>
      <c r="J41" s="144"/>
      <c r="K41" s="144"/>
      <c r="L41" s="144"/>
      <c r="M41" s="144"/>
      <c r="N41" s="144"/>
      <c r="O41" s="144"/>
      <c r="P41" s="144"/>
      <c r="Q41" s="144"/>
      <c r="R41" s="144"/>
      <c r="S41" s="144"/>
      <c r="T41" s="144"/>
      <c r="U41" s="144"/>
      <c r="V41" s="144"/>
      <c r="W41" s="144"/>
      <c r="X41" s="144"/>
      <c r="Y41" s="144"/>
      <c r="Z41" s="144"/>
    </row>
    <row r="42" spans="1:26" s="140" customFormat="1" ht="15">
      <c r="A42" s="145" t="s">
        <v>404</v>
      </c>
      <c r="B42" s="142" t="s">
        <v>341</v>
      </c>
      <c r="C42" s="142" t="s">
        <v>405</v>
      </c>
      <c r="D42" s="142" t="s">
        <v>343</v>
      </c>
      <c r="E42" s="142" t="s">
        <v>344</v>
      </c>
      <c r="F42" s="142"/>
      <c r="G42" s="143">
        <v>0</v>
      </c>
      <c r="H42" s="142"/>
      <c r="I42" s="144"/>
      <c r="J42" s="144"/>
      <c r="K42" s="144"/>
      <c r="L42" s="144"/>
      <c r="M42" s="144"/>
      <c r="N42" s="144"/>
      <c r="O42" s="144"/>
      <c r="P42" s="144"/>
      <c r="Q42" s="144"/>
      <c r="R42" s="144"/>
      <c r="S42" s="144"/>
      <c r="T42" s="144"/>
      <c r="U42" s="144"/>
      <c r="V42" s="144"/>
      <c r="W42" s="144"/>
      <c r="X42" s="144"/>
      <c r="Y42" s="144"/>
      <c r="Z42" s="144"/>
    </row>
    <row r="43" spans="1:26" s="140" customFormat="1" ht="15">
      <c r="A43" s="145" t="s">
        <v>406</v>
      </c>
      <c r="B43" s="142" t="s">
        <v>341</v>
      </c>
      <c r="C43" s="142" t="s">
        <v>407</v>
      </c>
      <c r="D43" s="142" t="s">
        <v>343</v>
      </c>
      <c r="E43" s="142" t="s">
        <v>344</v>
      </c>
      <c r="F43" s="142"/>
      <c r="G43" s="143">
        <v>0</v>
      </c>
      <c r="H43" s="142"/>
      <c r="I43" s="144"/>
      <c r="J43" s="144"/>
      <c r="K43" s="144"/>
      <c r="L43" s="144"/>
      <c r="M43" s="144"/>
      <c r="N43" s="144"/>
      <c r="O43" s="144"/>
      <c r="P43" s="144"/>
      <c r="Q43" s="144"/>
      <c r="R43" s="144"/>
      <c r="S43" s="144"/>
      <c r="T43" s="144"/>
      <c r="U43" s="144"/>
      <c r="V43" s="144"/>
      <c r="W43" s="144"/>
      <c r="X43" s="144"/>
      <c r="Y43" s="144"/>
      <c r="Z43" s="144"/>
    </row>
    <row r="44" spans="1:26" s="140" customFormat="1" ht="15">
      <c r="A44" s="145" t="s">
        <v>408</v>
      </c>
      <c r="B44" s="142" t="s">
        <v>341</v>
      </c>
      <c r="C44" s="142" t="s">
        <v>409</v>
      </c>
      <c r="D44" s="142" t="s">
        <v>343</v>
      </c>
      <c r="E44" s="142" t="s">
        <v>344</v>
      </c>
      <c r="F44" s="142"/>
      <c r="G44" s="143">
        <v>0</v>
      </c>
      <c r="H44" s="142"/>
      <c r="I44" s="144"/>
      <c r="J44" s="144"/>
      <c r="K44" s="144"/>
      <c r="L44" s="144"/>
      <c r="M44" s="144"/>
      <c r="N44" s="144"/>
      <c r="O44" s="144"/>
      <c r="P44" s="144"/>
      <c r="Q44" s="144"/>
      <c r="R44" s="144"/>
      <c r="S44" s="144"/>
      <c r="T44" s="144"/>
      <c r="U44" s="144"/>
      <c r="V44" s="144"/>
      <c r="W44" s="144"/>
      <c r="X44" s="144"/>
      <c r="Y44" s="144"/>
      <c r="Z44" s="144"/>
    </row>
    <row r="45" spans="1:26" s="140" customFormat="1" ht="15">
      <c r="A45" s="145" t="s">
        <v>410</v>
      </c>
      <c r="B45" s="142" t="s">
        <v>341</v>
      </c>
      <c r="C45" s="142" t="s">
        <v>411</v>
      </c>
      <c r="D45" s="142" t="s">
        <v>343</v>
      </c>
      <c r="E45" s="142" t="s">
        <v>344</v>
      </c>
      <c r="F45" s="142"/>
      <c r="G45" s="143">
        <v>0</v>
      </c>
      <c r="H45" s="142"/>
      <c r="I45" s="144"/>
      <c r="J45" s="144"/>
      <c r="K45" s="144"/>
      <c r="L45" s="144"/>
      <c r="M45" s="144"/>
      <c r="N45" s="144"/>
      <c r="O45" s="144"/>
      <c r="P45" s="144"/>
      <c r="Q45" s="144"/>
      <c r="R45" s="144"/>
      <c r="S45" s="144"/>
      <c r="T45" s="144"/>
      <c r="U45" s="144"/>
      <c r="V45" s="144"/>
      <c r="W45" s="144"/>
      <c r="X45" s="144"/>
      <c r="Y45" s="144"/>
      <c r="Z45" s="144"/>
    </row>
    <row r="46" spans="1:26" s="140" customFormat="1" ht="15">
      <c r="A46" s="145" t="s">
        <v>412</v>
      </c>
      <c r="B46" s="142" t="s">
        <v>341</v>
      </c>
      <c r="C46" s="142" t="s">
        <v>413</v>
      </c>
      <c r="D46" s="142" t="s">
        <v>343</v>
      </c>
      <c r="E46" s="142" t="s">
        <v>344</v>
      </c>
      <c r="F46" s="142"/>
      <c r="G46" s="143">
        <v>0</v>
      </c>
      <c r="H46" s="142"/>
      <c r="I46" s="144"/>
      <c r="J46" s="144"/>
      <c r="K46" s="144"/>
      <c r="L46" s="144"/>
      <c r="M46" s="144"/>
      <c r="N46" s="144"/>
      <c r="O46" s="144"/>
      <c r="P46" s="144"/>
      <c r="Q46" s="144"/>
      <c r="R46" s="144"/>
      <c r="S46" s="144"/>
      <c r="T46" s="144"/>
      <c r="U46" s="144"/>
      <c r="V46" s="144"/>
      <c r="W46" s="144"/>
      <c r="X46" s="144"/>
      <c r="Y46" s="144"/>
      <c r="Z46" s="144"/>
    </row>
    <row r="47" spans="1:26">
      <c r="A47" s="31"/>
      <c r="B47" s="31"/>
      <c r="C47" s="36"/>
      <c r="D47" s="36"/>
      <c r="E47" s="36"/>
      <c r="F47" s="36"/>
      <c r="G47" s="36"/>
      <c r="H47" s="36"/>
    </row>
    <row r="48" spans="1:26" ht="15" customHeight="1">
      <c r="A48" s="31"/>
      <c r="B48" s="31"/>
      <c r="C48" s="36"/>
      <c r="D48" s="36"/>
      <c r="E48" s="36"/>
      <c r="F48" s="36"/>
      <c r="G48" s="36"/>
      <c r="H48" s="36"/>
    </row>
    <row r="49" spans="1:8">
      <c r="A49" s="31"/>
      <c r="B49" s="31"/>
      <c r="C49" s="36"/>
      <c r="D49" s="36"/>
      <c r="E49" s="36"/>
      <c r="F49" s="36"/>
      <c r="G49" s="36"/>
      <c r="H49" s="36"/>
    </row>
    <row r="50" spans="1:8">
      <c r="A50" s="31"/>
      <c r="B50" s="31"/>
      <c r="C50" s="36"/>
      <c r="D50" s="36"/>
      <c r="E50" s="36"/>
      <c r="F50" s="36"/>
      <c r="G50" s="36"/>
      <c r="H50" s="36"/>
    </row>
    <row r="51" spans="1:8" s="110" customFormat="1">
      <c r="A51" s="108" t="s">
        <v>194</v>
      </c>
      <c r="B51" s="108"/>
      <c r="C51" s="109"/>
      <c r="D51" s="109"/>
      <c r="E51" s="109"/>
      <c r="F51" s="109"/>
      <c r="G51" s="109"/>
      <c r="H51" s="109"/>
    </row>
    <row r="52" spans="1:8" s="110" customFormat="1">
      <c r="A52" s="108" t="s">
        <v>230</v>
      </c>
      <c r="C52" s="109"/>
      <c r="D52" s="109"/>
      <c r="E52" s="109"/>
      <c r="F52" s="109"/>
      <c r="G52" s="109"/>
      <c r="H52" s="109"/>
    </row>
    <row r="53" spans="1:8" s="110" customFormat="1">
      <c r="A53" s="108" t="s">
        <v>231</v>
      </c>
      <c r="C53" s="109"/>
      <c r="D53" s="109"/>
      <c r="E53" s="109"/>
      <c r="F53" s="109"/>
      <c r="G53" s="109"/>
      <c r="H53" s="109"/>
    </row>
    <row r="54" spans="1:8" s="110" customFormat="1">
      <c r="A54" s="108" t="s">
        <v>244</v>
      </c>
      <c r="C54" s="109"/>
      <c r="D54" s="109"/>
      <c r="E54" s="109"/>
      <c r="F54" s="109"/>
      <c r="G54" s="109"/>
      <c r="H54" s="109"/>
    </row>
    <row r="55" spans="1:8" s="110" customFormat="1">
      <c r="A55" s="108" t="s">
        <v>232</v>
      </c>
      <c r="C55" s="109"/>
      <c r="D55" s="109"/>
      <c r="E55" s="109"/>
      <c r="F55" s="109"/>
      <c r="G55" s="109"/>
      <c r="H55" s="109"/>
    </row>
    <row r="56" spans="1:8" s="110" customFormat="1">
      <c r="A56" s="108" t="s">
        <v>209</v>
      </c>
      <c r="C56" s="109"/>
      <c r="D56" s="109"/>
      <c r="E56" s="109"/>
      <c r="F56" s="109"/>
      <c r="G56" s="109"/>
      <c r="H56" s="109"/>
    </row>
    <row r="57" spans="1:8">
      <c r="A57" s="7" t="s">
        <v>325</v>
      </c>
    </row>
    <row r="60" spans="1:8" ht="15">
      <c r="A60" s="100" t="s">
        <v>206</v>
      </c>
      <c r="B60" s="101"/>
      <c r="C60" s="102"/>
    </row>
    <row r="61" spans="1:8" ht="25.5">
      <c r="A61" s="114" t="s">
        <v>285</v>
      </c>
      <c r="B61" s="152" t="s">
        <v>428</v>
      </c>
      <c r="C61" s="91"/>
    </row>
    <row r="62" spans="1:8">
      <c r="A62" s="104"/>
      <c r="B62" s="104"/>
      <c r="C62" s="91"/>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0"/>
  <sheetViews>
    <sheetView zoomScaleNormal="100" workbookViewId="0">
      <selection activeCell="A6" sqref="A6:B6"/>
    </sheetView>
  </sheetViews>
  <sheetFormatPr defaultColWidth="9.140625" defaultRowHeight="12.75"/>
  <cols>
    <col min="1" max="1" width="23.28515625" style="8" customWidth="1"/>
    <col min="2" max="2" width="25.28515625" style="8" customWidth="1"/>
    <col min="3" max="3" width="45.42578125" style="8" bestFit="1" customWidth="1"/>
    <col min="4" max="4" width="53" style="8" bestFit="1" customWidth="1"/>
    <col min="5" max="5" width="52" style="8" bestFit="1" customWidth="1"/>
    <col min="6" max="6" width="19.42578125" style="8" customWidth="1"/>
    <col min="7" max="7" width="25.42578125" style="8" customWidth="1"/>
    <col min="8" max="8" width="31.140625" style="8" customWidth="1"/>
    <col min="9" max="9" width="23.85546875" style="8" customWidth="1"/>
    <col min="10" max="16384" width="9.140625" style="8"/>
  </cols>
  <sheetData>
    <row r="1" spans="1:8" ht="15.75">
      <c r="A1" s="6" t="s">
        <v>283</v>
      </c>
      <c r="B1" s="6"/>
    </row>
    <row r="2" spans="1:8" s="91" customFormat="1" ht="14.25">
      <c r="A2" s="88" t="s">
        <v>221</v>
      </c>
    </row>
    <row r="3" spans="1:8" s="91" customFormat="1" ht="14.25">
      <c r="A3" s="88" t="s">
        <v>222</v>
      </c>
    </row>
    <row r="4" spans="1:8" s="82" customFormat="1" ht="15">
      <c r="A4" s="88" t="s">
        <v>227</v>
      </c>
    </row>
    <row r="5" spans="1:8">
      <c r="A5" s="86" t="s">
        <v>38</v>
      </c>
      <c r="B5" s="86" t="s">
        <v>39</v>
      </c>
      <c r="D5" s="33"/>
      <c r="E5" s="33"/>
      <c r="F5" s="33"/>
      <c r="G5" s="33"/>
    </row>
    <row r="6" spans="1:8">
      <c r="A6" s="150">
        <v>44105</v>
      </c>
      <c r="B6" s="153" t="s">
        <v>431</v>
      </c>
      <c r="D6" s="33"/>
      <c r="E6" s="33"/>
      <c r="F6" s="33"/>
      <c r="G6" s="33"/>
    </row>
    <row r="7" spans="1:8">
      <c r="B7" s="219" t="s">
        <v>143</v>
      </c>
      <c r="C7" s="220"/>
      <c r="D7" s="219" t="s">
        <v>144</v>
      </c>
      <c r="E7" s="221"/>
      <c r="F7" s="220"/>
    </row>
    <row r="8" spans="1:8" ht="38.25">
      <c r="A8" s="27" t="s">
        <v>240</v>
      </c>
      <c r="B8" s="5" t="s">
        <v>322</v>
      </c>
      <c r="C8" s="5" t="s">
        <v>51</v>
      </c>
      <c r="D8" s="5" t="s">
        <v>42</v>
      </c>
      <c r="E8" s="5" t="s">
        <v>53</v>
      </c>
      <c r="F8" s="5" t="s">
        <v>52</v>
      </c>
      <c r="G8" s="81" t="s">
        <v>199</v>
      </c>
      <c r="H8" s="81" t="s">
        <v>213</v>
      </c>
    </row>
    <row r="9" spans="1:8" ht="15">
      <c r="A9" s="147" t="s">
        <v>328</v>
      </c>
      <c r="B9" s="148">
        <v>1</v>
      </c>
      <c r="C9" s="149" t="s">
        <v>414</v>
      </c>
      <c r="D9" s="149" t="s">
        <v>415</v>
      </c>
      <c r="E9" s="149" t="s">
        <v>416</v>
      </c>
      <c r="F9" s="146" t="s">
        <v>332</v>
      </c>
      <c r="G9" s="146"/>
      <c r="H9" s="146" t="s">
        <v>417</v>
      </c>
    </row>
    <row r="10" spans="1:8" s="141" customFormat="1" ht="15">
      <c r="A10" s="147" t="s">
        <v>333</v>
      </c>
      <c r="B10" s="148">
        <v>1</v>
      </c>
      <c r="C10" s="149" t="s">
        <v>414</v>
      </c>
      <c r="D10" s="149" t="s">
        <v>418</v>
      </c>
      <c r="E10" s="149" t="s">
        <v>419</v>
      </c>
      <c r="F10" s="146" t="s">
        <v>332</v>
      </c>
      <c r="G10" s="146"/>
      <c r="H10" s="146" t="s">
        <v>417</v>
      </c>
    </row>
    <row r="11" spans="1:8" s="141" customFormat="1" ht="15">
      <c r="A11" s="147" t="s">
        <v>334</v>
      </c>
      <c r="B11" s="148">
        <v>1</v>
      </c>
      <c r="C11" s="149" t="s">
        <v>414</v>
      </c>
      <c r="D11" s="149" t="s">
        <v>420</v>
      </c>
      <c r="E11" s="149" t="s">
        <v>421</v>
      </c>
      <c r="F11" s="146" t="s">
        <v>332</v>
      </c>
      <c r="G11" s="146"/>
      <c r="H11" s="146" t="s">
        <v>417</v>
      </c>
    </row>
    <row r="12" spans="1:8" s="141" customFormat="1" ht="15">
      <c r="A12" s="147" t="s">
        <v>336</v>
      </c>
      <c r="B12" s="148">
        <v>1</v>
      </c>
      <c r="C12" s="149" t="s">
        <v>414</v>
      </c>
      <c r="D12" s="149" t="s">
        <v>422</v>
      </c>
      <c r="E12" s="149" t="s">
        <v>423</v>
      </c>
      <c r="F12" s="146" t="s">
        <v>332</v>
      </c>
      <c r="G12" s="146"/>
      <c r="H12" s="146" t="s">
        <v>417</v>
      </c>
    </row>
    <row r="13" spans="1:8" s="141" customFormat="1" ht="15">
      <c r="A13" s="147" t="s">
        <v>337</v>
      </c>
      <c r="B13" s="148">
        <v>1</v>
      </c>
      <c r="C13" s="149" t="s">
        <v>414</v>
      </c>
      <c r="D13" s="149" t="s">
        <v>424</v>
      </c>
      <c r="E13" s="149" t="s">
        <v>425</v>
      </c>
      <c r="F13" s="146" t="s">
        <v>332</v>
      </c>
      <c r="G13" s="146"/>
      <c r="H13" s="146" t="s">
        <v>417</v>
      </c>
    </row>
    <row r="14" spans="1:8" s="141" customFormat="1" ht="15">
      <c r="A14" s="147" t="s">
        <v>339</v>
      </c>
      <c r="B14" s="148">
        <v>1</v>
      </c>
      <c r="C14" s="149" t="s">
        <v>414</v>
      </c>
      <c r="D14" s="149" t="s">
        <v>426</v>
      </c>
      <c r="E14" s="149" t="s">
        <v>427</v>
      </c>
      <c r="F14" s="146" t="s">
        <v>332</v>
      </c>
      <c r="G14" s="146"/>
      <c r="H14" s="146" t="s">
        <v>417</v>
      </c>
    </row>
    <row r="15" spans="1:8">
      <c r="A15" s="34"/>
      <c r="B15" s="28"/>
      <c r="C15" s="32"/>
      <c r="D15" s="32"/>
      <c r="E15" s="32"/>
      <c r="F15" s="32"/>
      <c r="G15" s="32"/>
      <c r="H15" s="32"/>
    </row>
    <row r="16" spans="1:8">
      <c r="A16" s="34"/>
      <c r="B16" s="28"/>
      <c r="C16" s="32"/>
      <c r="D16" s="32"/>
      <c r="E16" s="32"/>
      <c r="F16" s="32"/>
      <c r="G16" s="32"/>
      <c r="H16" s="32"/>
    </row>
    <row r="17" spans="1:3">
      <c r="A17" s="46" t="s">
        <v>223</v>
      </c>
    </row>
    <row r="18" spans="1:3">
      <c r="A18" s="46" t="s">
        <v>274</v>
      </c>
    </row>
    <row r="19" spans="1:3">
      <c r="A19" s="46" t="s">
        <v>308</v>
      </c>
    </row>
    <row r="20" spans="1:3">
      <c r="A20" s="113"/>
    </row>
    <row r="22" spans="1:3" ht="15">
      <c r="A22" s="100" t="s">
        <v>206</v>
      </c>
      <c r="B22" s="101"/>
      <c r="C22" s="102"/>
    </row>
    <row r="23" spans="1:3" ht="38.25" customHeight="1">
      <c r="A23" s="104" t="s">
        <v>286</v>
      </c>
      <c r="B23" s="151" t="s">
        <v>428</v>
      </c>
      <c r="C23" s="91"/>
    </row>
    <row r="29" spans="1:3">
      <c r="A29" s="4"/>
      <c r="B29" s="4"/>
    </row>
    <row r="30" spans="1:3">
      <c r="A30" s="4"/>
      <c r="B30" s="4"/>
    </row>
  </sheetData>
  <mergeCells count="2">
    <mergeCell ref="B7:C7"/>
    <mergeCell ref="D7:F7"/>
  </mergeCells>
  <hyperlinks>
    <hyperlink ref="D9" r:id="rId1" xr:uid="{00000000-0004-0000-0500-000000000000}"/>
    <hyperlink ref="D10" r:id="rId2" xr:uid="{00000000-0004-0000-0500-000001000000}"/>
    <hyperlink ref="D11" r:id="rId3" xr:uid="{00000000-0004-0000-0500-000002000000}"/>
    <hyperlink ref="D12" r:id="rId4" xr:uid="{00000000-0004-0000-0500-000003000000}"/>
    <hyperlink ref="D13" r:id="rId5" xr:uid="{00000000-0004-0000-0500-000004000000}"/>
    <hyperlink ref="D14" r:id="rId6" xr:uid="{00000000-0004-0000-0500-000005000000}"/>
    <hyperlink ref="E9" r:id="rId7" xr:uid="{00000000-0004-0000-0500-000006000000}"/>
    <hyperlink ref="E10" r:id="rId8" xr:uid="{00000000-0004-0000-0500-000007000000}"/>
    <hyperlink ref="E11" r:id="rId9" xr:uid="{00000000-0004-0000-0500-000008000000}"/>
    <hyperlink ref="E12" r:id="rId10" xr:uid="{00000000-0004-0000-0500-000009000000}"/>
    <hyperlink ref="E13" r:id="rId11" xr:uid="{00000000-0004-0000-0500-00000A000000}"/>
    <hyperlink ref="E14" r:id="rId12" xr:uid="{00000000-0004-0000-0500-00000B000000}"/>
  </hyperlinks>
  <pageMargins left="0.7" right="0.7" top="0.75" bottom="0.75" header="0.3" footer="0.3"/>
  <pageSetup paperSize="9" scale="94" orientation="landscape" horizontalDpi="4294967293"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95"/>
  <sheetViews>
    <sheetView zoomScaleNormal="100" workbookViewId="0">
      <selection activeCell="C100" sqref="C100"/>
    </sheetView>
  </sheetViews>
  <sheetFormatPr defaultColWidth="9.140625" defaultRowHeight="12.75"/>
  <cols>
    <col min="1" max="1" width="33.85546875" style="8" customWidth="1"/>
    <col min="2" max="2" width="26.140625" style="8" customWidth="1"/>
    <col min="3" max="3" width="29.28515625" style="8" customWidth="1"/>
    <col min="4" max="4" width="24.85546875" style="8" customWidth="1"/>
    <col min="5" max="5" width="7.85546875" style="8" customWidth="1"/>
    <col min="6" max="9" width="8" style="8" bestFit="1" customWidth="1"/>
    <col min="10" max="16384" width="9.140625" style="8"/>
  </cols>
  <sheetData>
    <row r="1" spans="1:9" s="82" customFormat="1" ht="15">
      <c r="A1" s="88" t="s">
        <v>227</v>
      </c>
    </row>
    <row r="2" spans="1:9" ht="15.75">
      <c r="A2" s="6" t="s">
        <v>200</v>
      </c>
    </row>
    <row r="3" spans="1:9">
      <c r="A3" s="88" t="s">
        <v>225</v>
      </c>
    </row>
    <row r="4" spans="1:9" s="91" customFormat="1" ht="14.25">
      <c r="A4" s="88" t="s">
        <v>226</v>
      </c>
    </row>
    <row r="5" spans="1:9" ht="15" customHeight="1">
      <c r="A5" s="86" t="s">
        <v>38</v>
      </c>
      <c r="B5" s="86" t="s">
        <v>39</v>
      </c>
    </row>
    <row r="6" spans="1:9" ht="20.45" customHeight="1">
      <c r="A6" s="150">
        <v>44105</v>
      </c>
      <c r="B6" s="36" t="s">
        <v>431</v>
      </c>
      <c r="F6" s="29"/>
    </row>
    <row r="7" spans="1:9" ht="25.5">
      <c r="A7" s="1" t="s">
        <v>241</v>
      </c>
      <c r="B7" s="5" t="s">
        <v>31</v>
      </c>
      <c r="C7" s="5" t="s">
        <v>56</v>
      </c>
      <c r="D7" s="5" t="s">
        <v>58</v>
      </c>
    </row>
    <row r="8" spans="1:9" ht="25.5">
      <c r="A8" s="22"/>
      <c r="B8" s="36" t="s">
        <v>215</v>
      </c>
      <c r="C8" s="36"/>
      <c r="D8" s="163" t="s">
        <v>446</v>
      </c>
      <c r="E8" s="141" t="s">
        <v>444</v>
      </c>
      <c r="F8" s="141" t="s">
        <v>443</v>
      </c>
      <c r="G8" s="162" t="s">
        <v>442</v>
      </c>
      <c r="H8" s="162" t="s">
        <v>441</v>
      </c>
    </row>
    <row r="9" spans="1:9">
      <c r="A9" s="22"/>
      <c r="B9" s="36"/>
      <c r="C9" s="36"/>
      <c r="D9" s="164">
        <v>231</v>
      </c>
      <c r="E9" s="141">
        <v>320</v>
      </c>
      <c r="F9" s="141">
        <v>299</v>
      </c>
      <c r="G9" s="162">
        <v>291</v>
      </c>
      <c r="H9" s="162">
        <v>447</v>
      </c>
    </row>
    <row r="10" spans="1:9" ht="25.5">
      <c r="A10" s="24" t="s">
        <v>57</v>
      </c>
      <c r="B10" s="5" t="s">
        <v>59</v>
      </c>
      <c r="C10" s="5" t="s">
        <v>60</v>
      </c>
      <c r="D10" s="5"/>
      <c r="E10" s="141"/>
      <c r="F10" s="141"/>
      <c r="G10" s="162"/>
      <c r="I10" s="162"/>
    </row>
    <row r="11" spans="1:9">
      <c r="A11" s="15" t="s">
        <v>230</v>
      </c>
      <c r="B11" s="157">
        <v>0.6</v>
      </c>
      <c r="C11" s="156" t="s">
        <v>432</v>
      </c>
      <c r="D11" s="158">
        <v>93</v>
      </c>
      <c r="E11" s="141">
        <v>192</v>
      </c>
      <c r="F11" s="141">
        <v>218</v>
      </c>
      <c r="G11" s="162">
        <v>172</v>
      </c>
      <c r="I11" s="162"/>
    </row>
    <row r="12" spans="1:9">
      <c r="A12" s="15" t="s">
        <v>231</v>
      </c>
      <c r="B12" s="157">
        <v>8.7499999999999994E-2</v>
      </c>
      <c r="C12" s="156" t="s">
        <v>433</v>
      </c>
      <c r="D12" s="158">
        <v>16</v>
      </c>
      <c r="E12" s="141">
        <v>64</v>
      </c>
      <c r="F12" s="141">
        <v>44</v>
      </c>
      <c r="G12" s="162">
        <v>58</v>
      </c>
      <c r="I12" s="162"/>
    </row>
    <row r="13" spans="1:9">
      <c r="A13" s="15" t="s">
        <v>244</v>
      </c>
      <c r="B13" s="157">
        <v>0.2</v>
      </c>
      <c r="C13" s="156" t="s">
        <v>434</v>
      </c>
      <c r="D13" s="158">
        <v>90</v>
      </c>
      <c r="E13" s="141">
        <v>28</v>
      </c>
      <c r="F13" s="141">
        <v>15</v>
      </c>
      <c r="G13" s="162">
        <v>58</v>
      </c>
      <c r="I13" s="162"/>
    </row>
    <row r="14" spans="1:9">
      <c r="A14" s="15" t="s">
        <v>232</v>
      </c>
      <c r="B14" s="157">
        <v>3.125E-2</v>
      </c>
      <c r="C14" s="156" t="s">
        <v>435</v>
      </c>
      <c r="D14" s="158">
        <v>2</v>
      </c>
      <c r="E14" s="141">
        <v>10</v>
      </c>
      <c r="F14" s="141"/>
      <c r="G14" s="162"/>
      <c r="I14" s="162"/>
    </row>
    <row r="15" spans="1:9">
      <c r="A15" s="15" t="s">
        <v>209</v>
      </c>
      <c r="B15" s="157">
        <v>8.1250000000000003E-2</v>
      </c>
      <c r="C15" s="156" t="s">
        <v>436</v>
      </c>
      <c r="D15" s="158">
        <f>231-SUM(D11:D14)</f>
        <v>30</v>
      </c>
      <c r="E15" s="141">
        <v>26</v>
      </c>
      <c r="F15" s="141">
        <v>1</v>
      </c>
      <c r="G15" s="162">
        <v>3</v>
      </c>
      <c r="I15" s="162"/>
    </row>
    <row r="16" spans="1:9">
      <c r="A16" s="24" t="s">
        <v>265</v>
      </c>
      <c r="B16" s="5" t="s">
        <v>63</v>
      </c>
      <c r="C16" s="9"/>
      <c r="D16" s="23"/>
      <c r="F16" s="141"/>
    </row>
    <row r="17" spans="1:4">
      <c r="A17" s="31" t="s">
        <v>150</v>
      </c>
      <c r="B17" s="14"/>
      <c r="C17" s="13"/>
      <c r="D17" s="23"/>
    </row>
    <row r="18" spans="1:4">
      <c r="A18" s="31" t="s">
        <v>151</v>
      </c>
      <c r="B18" s="14"/>
      <c r="C18" s="13"/>
      <c r="D18" s="23"/>
    </row>
    <row r="19" spans="1:4">
      <c r="A19" s="31" t="s">
        <v>260</v>
      </c>
      <c r="B19" s="14"/>
      <c r="C19" s="13"/>
      <c r="D19" s="23"/>
    </row>
    <row r="20" spans="1:4">
      <c r="A20" s="31" t="s">
        <v>152</v>
      </c>
      <c r="B20" s="14"/>
      <c r="C20" s="13"/>
      <c r="D20" s="23"/>
    </row>
    <row r="21" spans="1:4">
      <c r="A21" s="31" t="s">
        <v>261</v>
      </c>
      <c r="B21" s="14"/>
      <c r="C21" s="13"/>
      <c r="D21" s="23"/>
    </row>
    <row r="22" spans="1:4">
      <c r="A22" s="31" t="s">
        <v>153</v>
      </c>
      <c r="B22" s="14"/>
      <c r="C22" s="13"/>
      <c r="D22" s="23"/>
    </row>
    <row r="23" spans="1:4">
      <c r="A23" s="31" t="s">
        <v>154</v>
      </c>
      <c r="B23" s="14"/>
      <c r="C23" s="13"/>
      <c r="D23" s="23"/>
    </row>
    <row r="24" spans="1:4">
      <c r="A24" s="31" t="s">
        <v>155</v>
      </c>
      <c r="B24" s="14"/>
      <c r="C24" s="13"/>
      <c r="D24" s="23"/>
    </row>
    <row r="25" spans="1:4">
      <c r="A25" s="31" t="s">
        <v>156</v>
      </c>
      <c r="B25" s="14"/>
      <c r="C25" s="13"/>
      <c r="D25" s="23"/>
    </row>
    <row r="26" spans="1:4">
      <c r="A26" s="31" t="s">
        <v>157</v>
      </c>
      <c r="B26" s="14"/>
      <c r="C26" s="13"/>
      <c r="D26" s="23"/>
    </row>
    <row r="27" spans="1:4">
      <c r="A27" s="31" t="s">
        <v>158</v>
      </c>
      <c r="B27" s="14"/>
      <c r="C27" s="13"/>
      <c r="D27" s="23"/>
    </row>
    <row r="28" spans="1:4">
      <c r="A28" s="31" t="s">
        <v>159</v>
      </c>
      <c r="B28" s="14"/>
      <c r="C28" s="13"/>
      <c r="D28" s="23"/>
    </row>
    <row r="29" spans="1:4">
      <c r="A29" s="31" t="s">
        <v>160</v>
      </c>
      <c r="B29" s="14"/>
      <c r="C29" s="13"/>
      <c r="D29" s="23"/>
    </row>
    <row r="30" spans="1:4">
      <c r="A30" s="31" t="s">
        <v>161</v>
      </c>
      <c r="B30" s="14"/>
      <c r="C30" s="13"/>
      <c r="D30" s="23"/>
    </row>
    <row r="31" spans="1:4">
      <c r="A31" s="31" t="s">
        <v>162</v>
      </c>
      <c r="B31" s="14"/>
      <c r="C31" s="13"/>
      <c r="D31" s="23"/>
    </row>
    <row r="32" spans="1:4">
      <c r="A32" s="31" t="s">
        <v>262</v>
      </c>
      <c r="B32" s="14"/>
      <c r="C32" s="13"/>
      <c r="D32" s="23"/>
    </row>
    <row r="33" spans="1:4">
      <c r="A33" s="31" t="s">
        <v>163</v>
      </c>
      <c r="B33" s="14"/>
      <c r="C33" s="13"/>
      <c r="D33" s="23"/>
    </row>
    <row r="34" spans="1:4">
      <c r="A34" s="31" t="s">
        <v>164</v>
      </c>
      <c r="B34" s="14"/>
      <c r="C34" s="13"/>
      <c r="D34" s="23"/>
    </row>
    <row r="35" spans="1:4">
      <c r="A35" s="31" t="s">
        <v>165</v>
      </c>
      <c r="B35" s="14"/>
      <c r="C35" s="13"/>
      <c r="D35" s="23"/>
    </row>
    <row r="36" spans="1:4">
      <c r="A36" s="31" t="s">
        <v>166</v>
      </c>
      <c r="B36" s="14"/>
      <c r="C36" s="13"/>
      <c r="D36" s="23"/>
    </row>
    <row r="37" spans="1:4">
      <c r="A37" s="31" t="s">
        <v>167</v>
      </c>
      <c r="B37" s="14"/>
      <c r="C37" s="13"/>
      <c r="D37" s="23"/>
    </row>
    <row r="38" spans="1:4">
      <c r="A38" s="31" t="s">
        <v>168</v>
      </c>
      <c r="B38" s="14"/>
      <c r="C38" s="13"/>
      <c r="D38" s="23"/>
    </row>
    <row r="39" spans="1:4">
      <c r="A39" s="31" t="s">
        <v>169</v>
      </c>
      <c r="B39" s="14"/>
      <c r="C39" s="13"/>
      <c r="D39" s="23"/>
    </row>
    <row r="40" spans="1:4">
      <c r="A40" s="31" t="s">
        <v>170</v>
      </c>
      <c r="B40" s="14"/>
      <c r="C40" s="13"/>
      <c r="D40" s="23"/>
    </row>
    <row r="41" spans="1:4">
      <c r="A41" s="31" t="s">
        <v>171</v>
      </c>
      <c r="B41" s="14"/>
      <c r="C41" s="13"/>
      <c r="D41" s="23"/>
    </row>
    <row r="42" spans="1:4">
      <c r="A42" s="31" t="s">
        <v>172</v>
      </c>
      <c r="B42" s="14"/>
      <c r="C42" s="13"/>
      <c r="D42" s="23"/>
    </row>
    <row r="43" spans="1:4">
      <c r="A43" s="31" t="s">
        <v>173</v>
      </c>
      <c r="B43" s="14"/>
      <c r="C43" s="13"/>
      <c r="D43" s="23"/>
    </row>
    <row r="44" spans="1:4">
      <c r="A44" s="31" t="s">
        <v>174</v>
      </c>
      <c r="B44" s="14"/>
      <c r="C44" s="13"/>
      <c r="D44" s="23"/>
    </row>
    <row r="45" spans="1:4">
      <c r="A45" s="31" t="s">
        <v>175</v>
      </c>
      <c r="B45" s="14"/>
      <c r="C45" s="13"/>
      <c r="D45" s="23"/>
    </row>
    <row r="46" spans="1:4">
      <c r="A46" s="31" t="s">
        <v>176</v>
      </c>
      <c r="B46" s="14"/>
      <c r="C46" s="13"/>
      <c r="D46" s="23"/>
    </row>
    <row r="47" spans="1:4">
      <c r="A47" s="31" t="s">
        <v>177</v>
      </c>
      <c r="B47" s="14"/>
      <c r="C47" s="13"/>
      <c r="D47" s="23"/>
    </row>
    <row r="48" spans="1:4">
      <c r="A48" s="31" t="s">
        <v>178</v>
      </c>
      <c r="B48" s="14"/>
      <c r="C48" s="13"/>
      <c r="D48" s="23"/>
    </row>
    <row r="49" spans="1:4">
      <c r="A49" s="31" t="s">
        <v>179</v>
      </c>
      <c r="B49" s="14"/>
      <c r="C49" s="13"/>
      <c r="D49" s="23"/>
    </row>
    <row r="50" spans="1:4">
      <c r="A50" s="31" t="s">
        <v>180</v>
      </c>
      <c r="B50" s="14"/>
      <c r="C50" s="13"/>
      <c r="D50" s="23"/>
    </row>
    <row r="51" spans="1:4">
      <c r="A51" s="31" t="s">
        <v>181</v>
      </c>
      <c r="B51" s="14"/>
      <c r="C51" s="13"/>
      <c r="D51" s="23"/>
    </row>
    <row r="52" spans="1:4">
      <c r="A52" s="31" t="s">
        <v>182</v>
      </c>
      <c r="B52" s="14"/>
      <c r="C52" s="13"/>
      <c r="D52" s="23"/>
    </row>
    <row r="53" spans="1:4">
      <c r="A53" s="31" t="s">
        <v>183</v>
      </c>
      <c r="B53" s="14"/>
      <c r="C53" s="13"/>
      <c r="D53" s="23"/>
    </row>
    <row r="54" spans="1:4">
      <c r="A54" s="31" t="s">
        <v>184</v>
      </c>
      <c r="B54" s="14"/>
      <c r="C54" s="13"/>
      <c r="D54" s="23"/>
    </row>
    <row r="55" spans="1:4">
      <c r="A55" s="31" t="s">
        <v>185</v>
      </c>
      <c r="B55" s="14"/>
      <c r="C55" s="13"/>
      <c r="D55" s="23"/>
    </row>
    <row r="56" spans="1:4">
      <c r="A56" s="31" t="s">
        <v>186</v>
      </c>
      <c r="B56" s="14"/>
      <c r="C56" s="13"/>
      <c r="D56" s="23"/>
    </row>
    <row r="57" spans="1:4">
      <c r="A57" s="31" t="s">
        <v>187</v>
      </c>
      <c r="B57" s="14"/>
      <c r="C57" s="13"/>
      <c r="D57" s="23"/>
    </row>
    <row r="58" spans="1:4">
      <c r="A58" s="31" t="s">
        <v>188</v>
      </c>
      <c r="B58" s="14"/>
      <c r="C58" s="13"/>
      <c r="D58" s="23"/>
    </row>
    <row r="59" spans="1:4">
      <c r="A59" s="31" t="s">
        <v>189</v>
      </c>
      <c r="B59" s="14"/>
      <c r="C59" s="13"/>
      <c r="D59" s="23"/>
    </row>
    <row r="60" spans="1:4">
      <c r="A60" s="31" t="s">
        <v>190</v>
      </c>
      <c r="B60" s="14"/>
      <c r="C60" s="13"/>
      <c r="D60" s="23"/>
    </row>
    <row r="61" spans="1:4">
      <c r="A61" s="31" t="s">
        <v>263</v>
      </c>
      <c r="B61" s="14"/>
      <c r="C61" s="13"/>
      <c r="D61" s="23"/>
    </row>
    <row r="62" spans="1:4">
      <c r="A62" s="31" t="s">
        <v>191</v>
      </c>
      <c r="B62" s="14"/>
      <c r="C62" s="13"/>
      <c r="D62" s="23"/>
    </row>
    <row r="63" spans="1:4">
      <c r="A63" s="31" t="s">
        <v>192</v>
      </c>
      <c r="B63" s="14"/>
      <c r="C63" s="13"/>
      <c r="D63" s="23"/>
    </row>
    <row r="64" spans="1:4">
      <c r="A64" s="31" t="s">
        <v>264</v>
      </c>
      <c r="B64" s="14"/>
      <c r="C64" s="13"/>
      <c r="D64" s="23"/>
    </row>
    <row r="65" spans="1:5">
      <c r="A65" s="155" t="s">
        <v>267</v>
      </c>
      <c r="B65" s="14"/>
      <c r="C65" s="13"/>
      <c r="D65" s="23"/>
    </row>
    <row r="66" spans="1:5">
      <c r="A66" s="31" t="s">
        <v>141</v>
      </c>
      <c r="B66" s="14"/>
      <c r="C66" s="13"/>
      <c r="D66" s="23"/>
    </row>
    <row r="67" spans="1:5">
      <c r="A67" s="31" t="s">
        <v>253</v>
      </c>
      <c r="B67" s="14"/>
      <c r="C67" s="13"/>
      <c r="D67" s="23"/>
    </row>
    <row r="68" spans="1:5">
      <c r="A68" s="31" t="s">
        <v>254</v>
      </c>
      <c r="B68" s="14"/>
      <c r="C68" s="13"/>
      <c r="D68" s="23"/>
    </row>
    <row r="69" spans="1:5">
      <c r="A69" s="31" t="s">
        <v>256</v>
      </c>
      <c r="B69" s="14"/>
      <c r="C69" s="13"/>
      <c r="D69" s="23"/>
    </row>
    <row r="70" spans="1:5">
      <c r="A70" s="31" t="s">
        <v>257</v>
      </c>
      <c r="B70" s="14"/>
      <c r="C70" s="13"/>
      <c r="D70" s="23"/>
    </row>
    <row r="71" spans="1:5">
      <c r="A71" s="31" t="s">
        <v>255</v>
      </c>
      <c r="B71" s="14"/>
      <c r="C71" s="13"/>
      <c r="D71" s="23"/>
    </row>
    <row r="72" spans="1:5">
      <c r="A72" s="7" t="s">
        <v>140</v>
      </c>
    </row>
    <row r="73" spans="1:5">
      <c r="A73" s="7" t="s">
        <v>212</v>
      </c>
    </row>
    <row r="74" spans="1:5">
      <c r="A74" s="7" t="s">
        <v>61</v>
      </c>
    </row>
    <row r="75" spans="1:5">
      <c r="A75" s="7" t="s">
        <v>62</v>
      </c>
    </row>
    <row r="76" spans="1:5">
      <c r="A76" s="26" t="s">
        <v>266</v>
      </c>
    </row>
    <row r="77" spans="1:5">
      <c r="A77" s="26" t="s">
        <v>142</v>
      </c>
    </row>
    <row r="78" spans="1:5">
      <c r="A78" s="26"/>
    </row>
    <row r="80" spans="1:5" ht="15.75">
      <c r="A80" s="6" t="s">
        <v>276</v>
      </c>
      <c r="B80" s="92"/>
      <c r="C80" s="92"/>
      <c r="D80" s="92"/>
      <c r="E80" s="92"/>
    </row>
    <row r="81" spans="1:5" s="91" customFormat="1" ht="14.25">
      <c r="A81" s="88" t="s">
        <v>218</v>
      </c>
    </row>
    <row r="82" spans="1:5" ht="15" customHeight="1">
      <c r="A82" s="86" t="s">
        <v>38</v>
      </c>
      <c r="B82" s="86" t="s">
        <v>39</v>
      </c>
      <c r="D82" s="92"/>
      <c r="E82" s="92"/>
    </row>
    <row r="83" spans="1:5" ht="14.25">
      <c r="A83" s="36"/>
      <c r="B83" s="36"/>
      <c r="D83" s="92"/>
      <c r="E83" s="92"/>
    </row>
    <row r="84" spans="1:5" ht="54" customHeight="1">
      <c r="A84" s="1" t="s">
        <v>32</v>
      </c>
      <c r="B84" s="5" t="s">
        <v>33</v>
      </c>
      <c r="C84" s="5" t="s">
        <v>37</v>
      </c>
      <c r="D84" s="5" t="s">
        <v>34</v>
      </c>
      <c r="E84" s="5" t="s">
        <v>36</v>
      </c>
    </row>
    <row r="85" spans="1:5">
      <c r="A85" s="31"/>
      <c r="B85" s="36"/>
      <c r="C85" s="36"/>
      <c r="D85" s="36"/>
      <c r="E85" s="36"/>
    </row>
    <row r="86" spans="1:5">
      <c r="A86" s="31"/>
      <c r="B86" s="36"/>
      <c r="C86" s="36"/>
      <c r="D86" s="36"/>
      <c r="E86" s="36"/>
    </row>
    <row r="87" spans="1:5">
      <c r="A87" s="31"/>
      <c r="B87" s="36"/>
      <c r="C87" s="36"/>
      <c r="D87" s="36"/>
      <c r="E87" s="36"/>
    </row>
    <row r="88" spans="1:5">
      <c r="A88" s="31"/>
      <c r="B88" s="36"/>
      <c r="C88" s="36"/>
      <c r="D88" s="36"/>
      <c r="E88" s="36"/>
    </row>
    <row r="89" spans="1:5">
      <c r="A89" s="31"/>
      <c r="B89" s="36"/>
      <c r="C89" s="36"/>
      <c r="D89" s="36"/>
      <c r="E89" s="36"/>
    </row>
    <row r="90" spans="1:5">
      <c r="A90" s="31"/>
      <c r="B90" s="36"/>
      <c r="C90" s="36"/>
      <c r="D90" s="36"/>
      <c r="E90" s="36"/>
    </row>
    <row r="91" spans="1:5" ht="14.25">
      <c r="A91" s="7"/>
      <c r="B91" s="92"/>
      <c r="C91" s="92"/>
      <c r="D91" s="92"/>
      <c r="E91" s="92"/>
    </row>
    <row r="92" spans="1:5" ht="14.25">
      <c r="A92" s="92"/>
      <c r="B92" s="92"/>
      <c r="C92" s="92"/>
      <c r="D92" s="92"/>
      <c r="E92" s="92"/>
    </row>
    <row r="93" spans="1:5" ht="15">
      <c r="A93" s="100" t="s">
        <v>206</v>
      </c>
      <c r="B93" s="101"/>
      <c r="C93" s="102"/>
    </row>
    <row r="94" spans="1:5" ht="76.5">
      <c r="A94" s="104" t="s">
        <v>219</v>
      </c>
      <c r="B94" s="159" t="s">
        <v>447</v>
      </c>
      <c r="C94" s="105"/>
    </row>
    <row r="95" spans="1:5">
      <c r="A95" s="58" t="s">
        <v>284</v>
      </c>
      <c r="B95" s="160" t="s">
        <v>437</v>
      </c>
      <c r="C95" s="58"/>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61"/>
  <sheetViews>
    <sheetView zoomScaleNormal="100" workbookViewId="0">
      <selection activeCell="E17" sqref="E17"/>
    </sheetView>
  </sheetViews>
  <sheetFormatPr defaultColWidth="8.85546875" defaultRowHeight="14.25"/>
  <cols>
    <col min="1" max="1" width="19.85546875" style="91" customWidth="1"/>
    <col min="2" max="2" width="11.85546875" style="91" customWidth="1"/>
    <col min="3" max="3" width="14.140625" style="91" customWidth="1"/>
    <col min="4" max="4" width="100.5703125" style="91" customWidth="1"/>
    <col min="5" max="5" width="14.85546875" style="91" customWidth="1"/>
    <col min="6" max="6" width="17" style="91" customWidth="1"/>
    <col min="7" max="16384" width="8.85546875" style="91"/>
  </cols>
  <sheetData>
    <row r="1" spans="1:6">
      <c r="A1" s="88" t="s">
        <v>210</v>
      </c>
    </row>
    <row r="2" spans="1:6" ht="15.75">
      <c r="A2" s="6" t="s">
        <v>298</v>
      </c>
    </row>
    <row r="3" spans="1:6" s="67" customFormat="1">
      <c r="A3" s="63" t="s">
        <v>299</v>
      </c>
      <c r="B3" s="63"/>
      <c r="C3" s="63"/>
      <c r="D3" s="91"/>
      <c r="E3" s="91"/>
      <c r="F3" s="91"/>
    </row>
    <row r="4" spans="1:6">
      <c r="A4" s="85" t="s">
        <v>38</v>
      </c>
      <c r="B4" s="85" t="s">
        <v>39</v>
      </c>
      <c r="C4" s="85" t="s">
        <v>65</v>
      </c>
    </row>
    <row r="5" spans="1:6">
      <c r="A5" s="150">
        <v>44105</v>
      </c>
      <c r="B5" s="153" t="s">
        <v>431</v>
      </c>
      <c r="C5" s="42" t="s">
        <v>64</v>
      </c>
    </row>
    <row r="6" spans="1:6">
      <c r="A6" s="161" t="s">
        <v>438</v>
      </c>
      <c r="B6" s="161">
        <v>2000</v>
      </c>
    </row>
    <row r="7" spans="1:6">
      <c r="A7" s="161" t="s">
        <v>439</v>
      </c>
      <c r="B7" s="161">
        <v>826</v>
      </c>
    </row>
    <row r="8" spans="1:6">
      <c r="A8" s="161" t="s">
        <v>440</v>
      </c>
      <c r="B8" s="161">
        <v>5000</v>
      </c>
      <c r="D8" s="119"/>
      <c r="E8" s="119"/>
    </row>
    <row r="9" spans="1:6">
      <c r="D9" s="119" t="s">
        <v>448</v>
      </c>
      <c r="E9" s="119">
        <v>108</v>
      </c>
    </row>
    <row r="10" spans="1:6">
      <c r="D10" s="119" t="s">
        <v>449</v>
      </c>
      <c r="E10" s="119">
        <v>22</v>
      </c>
    </row>
    <row r="11" spans="1:6">
      <c r="D11" s="119" t="s">
        <v>450</v>
      </c>
      <c r="E11" s="119">
        <v>173</v>
      </c>
    </row>
    <row r="12" spans="1:6">
      <c r="D12" s="119" t="s">
        <v>451</v>
      </c>
      <c r="E12" s="119">
        <v>22</v>
      </c>
    </row>
    <row r="13" spans="1:6">
      <c r="D13" s="119"/>
      <c r="E13" s="119"/>
    </row>
    <row r="14" spans="1:6">
      <c r="D14" s="119"/>
      <c r="E14" s="119"/>
    </row>
    <row r="22" spans="1:7">
      <c r="A22" s="63" t="s">
        <v>300</v>
      </c>
      <c r="B22" s="63"/>
      <c r="C22" s="63"/>
    </row>
    <row r="23" spans="1:7">
      <c r="A23" s="85" t="s">
        <v>38</v>
      </c>
      <c r="B23" s="85" t="s">
        <v>39</v>
      </c>
      <c r="C23" s="85" t="s">
        <v>65</v>
      </c>
    </row>
    <row r="24" spans="1:7">
      <c r="A24" s="150">
        <v>44105</v>
      </c>
      <c r="B24" s="153" t="s">
        <v>431</v>
      </c>
      <c r="C24" s="42" t="s">
        <v>64</v>
      </c>
    </row>
    <row r="26" spans="1:7">
      <c r="B26" s="41"/>
      <c r="C26" s="41"/>
      <c r="D26" s="41"/>
      <c r="E26" s="38"/>
      <c r="F26" s="38"/>
      <c r="G26" s="38"/>
    </row>
    <row r="27" spans="1:7">
      <c r="A27" s="38"/>
      <c r="B27" s="38"/>
      <c r="C27" s="38"/>
      <c r="D27" s="38"/>
      <c r="E27" s="38"/>
      <c r="F27" s="38"/>
      <c r="G27" s="38"/>
    </row>
    <row r="28" spans="1:7" s="67" customFormat="1">
      <c r="D28" s="91"/>
      <c r="E28" s="91"/>
      <c r="F28" s="91"/>
    </row>
    <row r="29" spans="1:7">
      <c r="G29" s="38"/>
    </row>
    <row r="30" spans="1:7">
      <c r="G30" s="38"/>
    </row>
    <row r="31" spans="1:7">
      <c r="A31" s="89"/>
      <c r="B31" s="89"/>
      <c r="C31" s="90"/>
      <c r="G31" s="38"/>
    </row>
    <row r="32" spans="1:7">
      <c r="A32" s="89"/>
      <c r="B32" s="89"/>
      <c r="C32" s="90"/>
      <c r="G32" s="38"/>
    </row>
    <row r="33" spans="1:7">
      <c r="A33" s="89"/>
      <c r="B33" s="89"/>
      <c r="C33" s="90"/>
      <c r="G33" s="38"/>
    </row>
    <row r="34" spans="1:7">
      <c r="A34" s="89"/>
      <c r="B34" s="89"/>
      <c r="C34" s="90"/>
      <c r="G34" s="38"/>
    </row>
    <row r="35" spans="1:7">
      <c r="A35" s="89"/>
      <c r="B35" s="89"/>
      <c r="C35" s="90"/>
      <c r="G35" s="38"/>
    </row>
    <row r="36" spans="1:7">
      <c r="A36" s="89"/>
      <c r="B36" s="89"/>
      <c r="C36" s="90"/>
      <c r="G36" s="38"/>
    </row>
    <row r="37" spans="1:7">
      <c r="A37" s="89"/>
      <c r="B37" s="89"/>
      <c r="C37" s="90"/>
      <c r="G37" s="38"/>
    </row>
    <row r="38" spans="1:7">
      <c r="A38" s="89"/>
      <c r="B38" s="89"/>
      <c r="C38" s="90"/>
      <c r="G38" s="38"/>
    </row>
    <row r="39" spans="1:7">
      <c r="A39" s="89"/>
      <c r="B39" s="89"/>
      <c r="C39" s="90"/>
      <c r="G39" s="38"/>
    </row>
    <row r="40" spans="1:7">
      <c r="A40" s="89"/>
      <c r="B40" s="89"/>
      <c r="C40" s="90"/>
      <c r="G40" s="38"/>
    </row>
    <row r="41" spans="1:7">
      <c r="A41" s="89"/>
      <c r="B41" s="89"/>
      <c r="C41" s="90"/>
      <c r="G41" s="38"/>
    </row>
    <row r="42" spans="1:7">
      <c r="A42" s="89"/>
      <c r="B42" s="89"/>
      <c r="C42" s="90"/>
      <c r="G42" s="38"/>
    </row>
    <row r="43" spans="1:7">
      <c r="A43" s="89"/>
      <c r="B43" s="89"/>
      <c r="C43" s="90"/>
      <c r="G43" s="38"/>
    </row>
    <row r="44" spans="1:7">
      <c r="A44" s="89"/>
      <c r="B44" s="89"/>
      <c r="C44" s="90"/>
      <c r="G44" s="38"/>
    </row>
    <row r="45" spans="1:7">
      <c r="A45" s="89"/>
      <c r="B45" s="89"/>
      <c r="C45" s="90"/>
      <c r="G45" s="38"/>
    </row>
    <row r="46" spans="1:7">
      <c r="A46" s="89"/>
      <c r="B46" s="89"/>
      <c r="C46" s="90"/>
      <c r="G46" s="38"/>
    </row>
    <row r="47" spans="1:7">
      <c r="A47" s="89"/>
      <c r="B47" s="89"/>
      <c r="C47" s="90"/>
      <c r="G47" s="38"/>
    </row>
    <row r="48" spans="1:7">
      <c r="A48" s="89"/>
      <c r="B48" s="89"/>
      <c r="C48" s="90"/>
      <c r="G48" s="38"/>
    </row>
    <row r="49" spans="1:7">
      <c r="A49" s="89"/>
      <c r="B49" s="89"/>
      <c r="C49" s="90"/>
      <c r="G49" s="38"/>
    </row>
    <row r="50" spans="1:7">
      <c r="A50" s="89"/>
      <c r="B50" s="89"/>
      <c r="C50" s="90"/>
      <c r="G50" s="38"/>
    </row>
    <row r="51" spans="1:7">
      <c r="A51" s="89"/>
      <c r="B51" s="89"/>
      <c r="C51" s="90"/>
      <c r="G51" s="38"/>
    </row>
    <row r="57" spans="1:7">
      <c r="A57" s="40"/>
      <c r="B57" s="8"/>
      <c r="C57" s="8"/>
      <c r="D57" s="8"/>
      <c r="E57" s="8"/>
      <c r="F57" s="8"/>
      <c r="G57" s="38"/>
    </row>
    <row r="58" spans="1:7">
      <c r="A58" s="38"/>
      <c r="B58" s="38"/>
      <c r="C58" s="38"/>
      <c r="D58" s="38"/>
      <c r="E58" s="38"/>
      <c r="F58" s="38"/>
      <c r="G58" s="38"/>
    </row>
    <row r="59" spans="1:7">
      <c r="A59" s="7"/>
      <c r="B59" s="92"/>
      <c r="C59" s="92"/>
      <c r="D59" s="92"/>
      <c r="E59" s="92"/>
      <c r="F59" s="92"/>
      <c r="G59" s="38"/>
    </row>
    <row r="60" spans="1:7">
      <c r="B60" s="92"/>
      <c r="C60" s="92"/>
      <c r="D60" s="92"/>
      <c r="E60" s="92"/>
      <c r="F60" s="92"/>
      <c r="G60" s="38"/>
    </row>
    <row r="61" spans="1:7">
      <c r="B61" s="38"/>
      <c r="C61" s="38"/>
      <c r="D61" s="38"/>
      <c r="E61" s="38"/>
      <c r="F61" s="38"/>
      <c r="G61" s="38"/>
    </row>
  </sheetData>
  <pageMargins left="0.7" right="0.7" top="0.75" bottom="0.75" header="0.3" footer="0.3"/>
  <pageSetup paperSize="9" orientation="portrait" horizontalDpi="4294967293"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77"/>
  <sheetViews>
    <sheetView zoomScaleNormal="100" workbookViewId="0">
      <selection activeCell="G41" sqref="G41"/>
    </sheetView>
  </sheetViews>
  <sheetFormatPr defaultColWidth="8.85546875" defaultRowHeight="14.25"/>
  <cols>
    <col min="1" max="1" width="17.140625" style="91" customWidth="1"/>
    <col min="2" max="2" width="17.42578125" style="91" customWidth="1"/>
    <col min="3" max="3" width="22.5703125" style="91" customWidth="1"/>
    <col min="4" max="4" width="13.85546875" style="91" customWidth="1"/>
    <col min="5" max="16384" width="8.85546875" style="91"/>
  </cols>
  <sheetData>
    <row r="1" spans="1:5" s="82" customFormat="1" ht="15">
      <c r="A1" s="88" t="s">
        <v>227</v>
      </c>
    </row>
    <row r="2" spans="1:5" ht="15.75">
      <c r="A2" s="6" t="s">
        <v>301</v>
      </c>
      <c r="B2" s="92"/>
      <c r="C2" s="92"/>
      <c r="D2" s="8"/>
      <c r="E2" s="92"/>
    </row>
    <row r="3" spans="1:5">
      <c r="A3" s="88" t="s">
        <v>211</v>
      </c>
    </row>
    <row r="4" spans="1:5" ht="15" customHeight="1">
      <c r="A4" s="75" t="s">
        <v>38</v>
      </c>
      <c r="B4" s="75" t="s">
        <v>39</v>
      </c>
      <c r="D4" s="8"/>
      <c r="E4" s="92"/>
    </row>
    <row r="5" spans="1:5">
      <c r="A5" s="150">
        <v>44105</v>
      </c>
      <c r="B5" s="153" t="s">
        <v>431</v>
      </c>
      <c r="D5" s="8"/>
      <c r="E5" s="92"/>
    </row>
    <row r="6" spans="1:5" ht="15" customHeight="1">
      <c r="A6" s="6"/>
      <c r="B6" s="8"/>
      <c r="C6" s="8"/>
      <c r="D6" s="8"/>
      <c r="E6" s="92"/>
    </row>
    <row r="7" spans="1:5" ht="15" customHeight="1">
      <c r="A7" s="6"/>
      <c r="B7" s="8"/>
      <c r="C7" s="8"/>
      <c r="D7" s="8"/>
      <c r="E7" s="92"/>
    </row>
    <row r="8" spans="1:5" ht="15" customHeight="1">
      <c r="A8" s="6"/>
      <c r="B8" s="8"/>
      <c r="C8" s="8"/>
      <c r="D8" s="8"/>
      <c r="E8" s="92"/>
    </row>
    <row r="9" spans="1:5" ht="15" customHeight="1">
      <c r="A9" s="6"/>
      <c r="B9" s="8"/>
      <c r="C9" s="8"/>
      <c r="D9" s="8"/>
      <c r="E9" s="92"/>
    </row>
    <row r="10" spans="1:5" ht="15" customHeight="1">
      <c r="A10" s="6"/>
      <c r="B10" s="8"/>
      <c r="C10" s="8"/>
      <c r="D10" s="8"/>
      <c r="E10" s="92"/>
    </row>
    <row r="11" spans="1:5" ht="15" customHeight="1">
      <c r="A11" s="6"/>
      <c r="B11" s="8"/>
      <c r="C11" s="8"/>
      <c r="D11" s="8"/>
      <c r="E11" s="92"/>
    </row>
    <row r="12" spans="1:5" ht="15" customHeight="1">
      <c r="A12" s="6"/>
      <c r="B12" s="8"/>
      <c r="C12" s="8"/>
      <c r="D12" s="8"/>
      <c r="E12" s="92"/>
    </row>
    <row r="13" spans="1:5" ht="15" customHeight="1">
      <c r="A13" s="6"/>
      <c r="B13" s="8"/>
      <c r="C13" s="8"/>
      <c r="D13" s="8"/>
      <c r="E13" s="92"/>
    </row>
    <row r="14" spans="1:5" ht="15" customHeight="1">
      <c r="A14" s="6"/>
      <c r="B14" s="8"/>
      <c r="C14" s="8"/>
      <c r="D14" s="8"/>
      <c r="E14" s="92"/>
    </row>
    <row r="15" spans="1:5" ht="15" customHeight="1">
      <c r="A15" s="6"/>
      <c r="B15" s="8"/>
      <c r="C15" s="8"/>
      <c r="D15" s="8"/>
      <c r="E15" s="92"/>
    </row>
    <row r="16" spans="1:5" ht="15" customHeight="1">
      <c r="A16" s="6"/>
      <c r="B16" s="8"/>
      <c r="C16" s="8"/>
      <c r="D16" s="8"/>
      <c r="E16" s="92"/>
    </row>
    <row r="17" spans="1:6" ht="15.75">
      <c r="A17" s="6"/>
      <c r="B17" s="8"/>
      <c r="C17" s="8"/>
      <c r="D17" s="8"/>
      <c r="E17" s="92"/>
    </row>
    <row r="18" spans="1:6" ht="15.75">
      <c r="A18" s="6" t="s">
        <v>302</v>
      </c>
      <c r="B18" s="8"/>
      <c r="C18" s="8"/>
      <c r="D18" s="8"/>
      <c r="E18" s="92"/>
    </row>
    <row r="19" spans="1:6">
      <c r="A19" s="88" t="s">
        <v>216</v>
      </c>
    </row>
    <row r="20" spans="1:6" ht="15" customHeight="1">
      <c r="A20" s="85" t="s">
        <v>38</v>
      </c>
      <c r="B20" s="85" t="s">
        <v>39</v>
      </c>
      <c r="D20" s="224" t="s">
        <v>66</v>
      </c>
      <c r="E20" s="224"/>
      <c r="F20" s="92"/>
    </row>
    <row r="21" spans="1:6" ht="22.35" customHeight="1">
      <c r="A21" s="150">
        <v>44105</v>
      </c>
      <c r="B21" s="153" t="s">
        <v>431</v>
      </c>
      <c r="D21" s="225"/>
      <c r="E21" s="226"/>
      <c r="F21" s="92"/>
    </row>
    <row r="22" spans="1:6">
      <c r="A22" s="227" t="s">
        <v>67</v>
      </c>
      <c r="B22" s="229" t="s">
        <v>68</v>
      </c>
      <c r="C22" s="229"/>
      <c r="D22" s="230" t="s">
        <v>242</v>
      </c>
      <c r="E22" s="230" t="s">
        <v>69</v>
      </c>
      <c r="F22" s="92"/>
    </row>
    <row r="23" spans="1:6">
      <c r="A23" s="228"/>
      <c r="B23" s="229"/>
      <c r="C23" s="229"/>
      <c r="D23" s="224"/>
      <c r="E23" s="224"/>
      <c r="F23" s="92"/>
    </row>
    <row r="24" spans="1:6">
      <c r="A24" s="43" t="s">
        <v>70</v>
      </c>
      <c r="B24" s="84" t="s">
        <v>71</v>
      </c>
      <c r="C24" s="84"/>
      <c r="D24" s="84" t="s">
        <v>72</v>
      </c>
      <c r="E24" s="44"/>
      <c r="F24" s="92"/>
    </row>
    <row r="25" spans="1:6">
      <c r="A25" s="39" t="s">
        <v>73</v>
      </c>
      <c r="B25" s="84"/>
      <c r="C25" s="84"/>
      <c r="D25" s="84"/>
      <c r="E25" s="36" t="s">
        <v>74</v>
      </c>
      <c r="F25" s="92"/>
    </row>
    <row r="26" spans="1:6">
      <c r="A26" s="39" t="s">
        <v>75</v>
      </c>
      <c r="B26" s="36"/>
      <c r="C26" s="36"/>
      <c r="D26" s="84"/>
      <c r="E26" s="36"/>
      <c r="F26" s="92"/>
    </row>
    <row r="27" spans="1:6">
      <c r="A27" s="39" t="s">
        <v>76</v>
      </c>
      <c r="B27" s="36"/>
      <c r="C27" s="36"/>
      <c r="D27" s="84"/>
      <c r="E27" s="36"/>
      <c r="F27" s="92"/>
    </row>
    <row r="28" spans="1:6">
      <c r="A28" s="39" t="s">
        <v>77</v>
      </c>
      <c r="B28" s="84"/>
      <c r="C28" s="84"/>
      <c r="D28" s="84"/>
      <c r="E28" s="36"/>
      <c r="F28" s="92"/>
    </row>
    <row r="29" spans="1:6">
      <c r="A29" s="43" t="s">
        <v>78</v>
      </c>
      <c r="B29" s="84" t="s">
        <v>71</v>
      </c>
      <c r="C29" s="84"/>
      <c r="D29" s="84" t="s">
        <v>79</v>
      </c>
      <c r="E29" s="44"/>
      <c r="F29" s="92"/>
    </row>
    <row r="30" spans="1:6">
      <c r="A30" s="39" t="s">
        <v>80</v>
      </c>
      <c r="B30" s="36"/>
      <c r="C30" s="36"/>
      <c r="D30" s="84"/>
      <c r="E30" s="36" t="s">
        <v>74</v>
      </c>
      <c r="F30" s="92"/>
    </row>
    <row r="31" spans="1:6" ht="38.25">
      <c r="A31" s="39" t="s">
        <v>81</v>
      </c>
      <c r="B31" s="84"/>
      <c r="C31" s="84"/>
      <c r="D31" s="84"/>
      <c r="E31" s="36"/>
      <c r="F31" s="92"/>
    </row>
    <row r="32" spans="1:6">
      <c r="A32" s="39" t="s">
        <v>82</v>
      </c>
      <c r="B32" s="84"/>
      <c r="C32" s="84"/>
      <c r="D32" s="84"/>
      <c r="E32" s="36"/>
      <c r="F32" s="92"/>
    </row>
    <row r="33" spans="1:6">
      <c r="A33" s="39" t="s">
        <v>83</v>
      </c>
      <c r="B33" s="84"/>
      <c r="C33" s="84"/>
      <c r="D33" s="84"/>
      <c r="E33" s="36"/>
      <c r="F33" s="92"/>
    </row>
    <row r="34" spans="1:6">
      <c r="A34" s="39" t="s">
        <v>84</v>
      </c>
      <c r="B34" s="84"/>
      <c r="C34" s="84"/>
      <c r="D34" s="84"/>
      <c r="E34" s="36"/>
      <c r="F34" s="92"/>
    </row>
    <row r="35" spans="1:6">
      <c r="A35" s="45" t="s">
        <v>85</v>
      </c>
      <c r="B35" s="84" t="s">
        <v>71</v>
      </c>
      <c r="C35" s="84"/>
      <c r="D35" s="84" t="s">
        <v>86</v>
      </c>
      <c r="E35" s="44"/>
      <c r="F35" s="92"/>
    </row>
    <row r="36" spans="1:6">
      <c r="A36" s="39" t="s">
        <v>87</v>
      </c>
      <c r="B36" s="84"/>
      <c r="C36" s="84"/>
      <c r="D36" s="84"/>
      <c r="E36" s="36"/>
      <c r="F36" s="92"/>
    </row>
    <row r="37" spans="1:6">
      <c r="A37" s="39" t="s">
        <v>88</v>
      </c>
      <c r="B37" s="84"/>
      <c r="C37" s="84"/>
      <c r="D37" s="84"/>
      <c r="E37" s="36"/>
      <c r="F37" s="92"/>
    </row>
    <row r="38" spans="1:6">
      <c r="A38" s="39" t="s">
        <v>89</v>
      </c>
      <c r="B38" s="84"/>
      <c r="C38" s="84"/>
      <c r="D38" s="84"/>
      <c r="E38" s="36"/>
      <c r="F38" s="92"/>
    </row>
    <row r="39" spans="1:6">
      <c r="A39" s="39" t="s">
        <v>90</v>
      </c>
      <c r="B39" s="84"/>
      <c r="C39" s="84"/>
      <c r="D39" s="84"/>
      <c r="E39" s="36"/>
      <c r="F39" s="92"/>
    </row>
    <row r="40" spans="1:6" ht="25.5">
      <c r="A40" s="39" t="s">
        <v>91</v>
      </c>
      <c r="B40" s="84"/>
      <c r="C40" s="84"/>
      <c r="D40" s="84"/>
      <c r="E40" s="36"/>
      <c r="F40" s="92"/>
    </row>
    <row r="41" spans="1:6">
      <c r="A41" s="39" t="s">
        <v>92</v>
      </c>
      <c r="B41" s="84"/>
      <c r="C41" s="84"/>
      <c r="D41" s="84"/>
      <c r="E41" s="36"/>
      <c r="F41" s="92"/>
    </row>
    <row r="42" spans="1:6">
      <c r="A42" s="39" t="s">
        <v>93</v>
      </c>
      <c r="B42" s="84"/>
      <c r="C42" s="84"/>
      <c r="D42" s="84"/>
      <c r="E42" s="36"/>
      <c r="F42" s="92"/>
    </row>
    <row r="43" spans="1:6">
      <c r="A43" s="45" t="s">
        <v>94</v>
      </c>
      <c r="B43" s="84" t="s">
        <v>71</v>
      </c>
      <c r="C43" s="84"/>
      <c r="D43" s="84" t="s">
        <v>86</v>
      </c>
      <c r="E43" s="36" t="s">
        <v>74</v>
      </c>
      <c r="F43" s="92"/>
    </row>
    <row r="44" spans="1:6">
      <c r="A44" s="39" t="s">
        <v>95</v>
      </c>
      <c r="B44" s="84"/>
      <c r="C44" s="84"/>
      <c r="D44" s="84"/>
      <c r="E44" s="36"/>
      <c r="F44" s="92"/>
    </row>
    <row r="45" spans="1:6">
      <c r="A45" s="39" t="s">
        <v>96</v>
      </c>
      <c r="B45" s="84"/>
      <c r="C45" s="84"/>
      <c r="D45" s="84"/>
      <c r="E45" s="36"/>
      <c r="F45" s="92"/>
    </row>
    <row r="46" spans="1:6">
      <c r="A46" s="39" t="s">
        <v>97</v>
      </c>
      <c r="B46" s="84"/>
      <c r="C46" s="84"/>
      <c r="D46" s="84"/>
      <c r="E46" s="36"/>
      <c r="F46" s="92"/>
    </row>
    <row r="47" spans="1:6" ht="25.5">
      <c r="A47" s="39" t="s">
        <v>98</v>
      </c>
      <c r="B47" s="84"/>
      <c r="C47" s="84"/>
      <c r="D47" s="84"/>
      <c r="E47" s="36"/>
      <c r="F47" s="92"/>
    </row>
    <row r="48" spans="1:6">
      <c r="A48" s="39" t="s">
        <v>99</v>
      </c>
      <c r="B48" s="84"/>
      <c r="C48" s="84"/>
      <c r="D48" s="84"/>
      <c r="E48" s="36"/>
      <c r="F48" s="92"/>
    </row>
    <row r="49" spans="1:8" ht="25.5">
      <c r="A49" s="39" t="s">
        <v>100</v>
      </c>
      <c r="B49" s="84"/>
      <c r="C49" s="84"/>
      <c r="D49" s="84"/>
      <c r="E49" s="36"/>
      <c r="F49" s="92"/>
    </row>
    <row r="50" spans="1:8">
      <c r="A50" s="39" t="s">
        <v>101</v>
      </c>
      <c r="B50" s="84"/>
      <c r="C50" s="84"/>
      <c r="D50" s="84"/>
      <c r="E50" s="36"/>
      <c r="F50" s="92"/>
    </row>
    <row r="51" spans="1:8">
      <c r="A51" s="45" t="s">
        <v>102</v>
      </c>
      <c r="B51" s="84" t="s">
        <v>71</v>
      </c>
      <c r="C51" s="84"/>
      <c r="D51" s="84" t="s">
        <v>103</v>
      </c>
      <c r="E51" s="44"/>
      <c r="F51" s="92"/>
    </row>
    <row r="52" spans="1:8">
      <c r="A52" s="39" t="s">
        <v>104</v>
      </c>
      <c r="B52" s="84"/>
      <c r="C52" s="84"/>
      <c r="D52" s="84"/>
      <c r="E52" s="36" t="s">
        <v>74</v>
      </c>
      <c r="F52" s="92"/>
    </row>
    <row r="53" spans="1:8" ht="25.5">
      <c r="A53" s="39" t="s">
        <v>119</v>
      </c>
      <c r="B53" s="84"/>
      <c r="C53" s="84"/>
      <c r="D53" s="84"/>
      <c r="E53" s="36"/>
      <c r="F53" s="92"/>
    </row>
    <row r="54" spans="1:8">
      <c r="A54" s="45" t="s">
        <v>105</v>
      </c>
      <c r="B54" s="84" t="s">
        <v>71</v>
      </c>
      <c r="C54" s="84"/>
      <c r="D54" s="84" t="s">
        <v>72</v>
      </c>
      <c r="E54" s="44"/>
      <c r="F54" s="92"/>
    </row>
    <row r="55" spans="1:8">
      <c r="A55" s="39" t="s">
        <v>106</v>
      </c>
      <c r="B55" s="84"/>
      <c r="C55" s="84"/>
      <c r="D55" s="84"/>
      <c r="E55" s="36" t="s">
        <v>74</v>
      </c>
      <c r="F55" s="92"/>
    </row>
    <row r="56" spans="1:8">
      <c r="A56" s="39" t="s">
        <v>107</v>
      </c>
      <c r="B56" s="84"/>
      <c r="C56" s="84"/>
      <c r="D56" s="84"/>
      <c r="E56" s="36"/>
      <c r="F56" s="92"/>
    </row>
    <row r="57" spans="1:8" ht="25.5">
      <c r="A57" s="39" t="s">
        <v>108</v>
      </c>
      <c r="B57" s="84"/>
      <c r="C57" s="84"/>
      <c r="D57" s="84"/>
      <c r="E57" s="36"/>
      <c r="F57" s="92"/>
    </row>
    <row r="58" spans="1:8">
      <c r="A58" s="39" t="s">
        <v>109</v>
      </c>
      <c r="B58" s="84"/>
      <c r="C58" s="84"/>
      <c r="D58" s="84"/>
      <c r="E58" s="36"/>
      <c r="F58" s="92"/>
    </row>
    <row r="59" spans="1:8">
      <c r="A59" s="45" t="s">
        <v>110</v>
      </c>
      <c r="B59" s="223"/>
      <c r="C59" s="223"/>
      <c r="D59" s="84"/>
      <c r="E59" s="36" t="s">
        <v>74</v>
      </c>
      <c r="F59" s="92"/>
    </row>
    <row r="60" spans="1:8">
      <c r="A60" s="46" t="s">
        <v>111</v>
      </c>
      <c r="B60" s="92"/>
      <c r="C60" s="92"/>
      <c r="D60" s="92"/>
      <c r="E60" s="92"/>
      <c r="F60" s="92"/>
    </row>
    <row r="61" spans="1:8" ht="14.45" customHeight="1">
      <c r="A61" s="222" t="s">
        <v>112</v>
      </c>
      <c r="B61" s="222"/>
      <c r="C61" s="222"/>
      <c r="D61" s="222"/>
      <c r="E61" s="222"/>
      <c r="F61" s="93"/>
      <c r="G61" s="93"/>
      <c r="H61" s="93"/>
    </row>
    <row r="62" spans="1:8" ht="30.6" customHeight="1">
      <c r="A62" s="222"/>
      <c r="B62" s="222"/>
      <c r="C62" s="222"/>
      <c r="D62" s="222"/>
      <c r="E62" s="222"/>
      <c r="F62" s="93"/>
      <c r="G62" s="93"/>
      <c r="H62" s="93"/>
    </row>
    <row r="63" spans="1:8">
      <c r="A63" s="93"/>
      <c r="B63" s="93"/>
      <c r="C63" s="93"/>
      <c r="D63" s="93"/>
      <c r="E63" s="93"/>
      <c r="F63" s="93"/>
      <c r="G63" s="93"/>
      <c r="H63" s="93"/>
    </row>
    <row r="64" spans="1:8">
      <c r="A64" s="94"/>
      <c r="B64" s="94"/>
      <c r="C64" s="94"/>
      <c r="D64" s="94"/>
      <c r="E64" s="94"/>
      <c r="F64" s="94"/>
      <c r="G64" s="94"/>
      <c r="H64" s="94"/>
    </row>
    <row r="65" spans="1:8">
      <c r="A65" s="37" t="s">
        <v>120</v>
      </c>
      <c r="B65" s="93"/>
      <c r="C65" s="93"/>
      <c r="D65" s="47"/>
      <c r="E65" s="47"/>
      <c r="F65" s="47"/>
      <c r="G65" s="47"/>
      <c r="H65" s="94"/>
    </row>
    <row r="66" spans="1:8">
      <c r="A66" s="37" t="s">
        <v>121</v>
      </c>
      <c r="B66" s="93"/>
      <c r="C66" s="93"/>
      <c r="D66" s="47"/>
      <c r="E66" s="47"/>
      <c r="F66" s="47"/>
      <c r="G66" s="47"/>
      <c r="H66" s="94"/>
    </row>
    <row r="67" spans="1:8">
      <c r="A67" s="37" t="s">
        <v>113</v>
      </c>
      <c r="B67" s="93"/>
      <c r="C67" s="93"/>
      <c r="D67" s="93"/>
      <c r="E67" s="93"/>
      <c r="F67" s="47"/>
      <c r="G67" s="47"/>
      <c r="H67" s="94"/>
    </row>
    <row r="68" spans="1:8">
      <c r="A68" s="7" t="s">
        <v>114</v>
      </c>
      <c r="B68" s="93"/>
      <c r="C68" s="93"/>
      <c r="D68" s="93"/>
      <c r="E68" s="93"/>
      <c r="F68" s="93"/>
      <c r="G68" s="93"/>
      <c r="H68" s="94"/>
    </row>
    <row r="69" spans="1:8">
      <c r="A69" s="7" t="s">
        <v>115</v>
      </c>
      <c r="B69" s="93"/>
      <c r="C69" s="93"/>
      <c r="D69" s="93"/>
      <c r="E69" s="93"/>
      <c r="F69" s="93"/>
      <c r="G69" s="93"/>
      <c r="H69" s="94"/>
    </row>
    <row r="70" spans="1:8">
      <c r="A70" s="7" t="s">
        <v>116</v>
      </c>
      <c r="B70" s="93"/>
      <c r="C70" s="93"/>
      <c r="D70" s="93"/>
      <c r="E70" s="93"/>
      <c r="F70" s="93"/>
      <c r="G70" s="93"/>
      <c r="H70" s="94"/>
    </row>
    <row r="71" spans="1:8">
      <c r="A71" s="48" t="s">
        <v>117</v>
      </c>
      <c r="B71" s="47"/>
      <c r="C71" s="47"/>
      <c r="D71" s="47"/>
      <c r="E71" s="47"/>
      <c r="F71" s="47"/>
      <c r="G71" s="47"/>
      <c r="H71" s="94"/>
    </row>
    <row r="72" spans="1:8">
      <c r="A72" s="7" t="s">
        <v>118</v>
      </c>
      <c r="B72" s="93"/>
      <c r="C72" s="93"/>
      <c r="D72" s="93"/>
      <c r="E72" s="93"/>
      <c r="F72" s="93"/>
      <c r="G72" s="93"/>
      <c r="H72" s="94"/>
    </row>
    <row r="75" spans="1:8" ht="15">
      <c r="A75" s="100" t="s">
        <v>206</v>
      </c>
      <c r="B75" s="101"/>
      <c r="C75" s="102"/>
    </row>
    <row r="76" spans="1:8" ht="25.5">
      <c r="A76" s="104" t="s">
        <v>303</v>
      </c>
      <c r="B76" s="104" t="s">
        <v>217</v>
      </c>
      <c r="C76" s="105"/>
    </row>
    <row r="77" spans="1:8" ht="38.25">
      <c r="A77" s="104" t="s">
        <v>304</v>
      </c>
      <c r="B77" s="58" t="s">
        <v>217</v>
      </c>
      <c r="C77" s="58"/>
    </row>
  </sheetData>
  <mergeCells count="8">
    <mergeCell ref="A61:E62"/>
    <mergeCell ref="B59:C59"/>
    <mergeCell ref="D20:E20"/>
    <mergeCell ref="D21:E21"/>
    <mergeCell ref="A22:A23"/>
    <mergeCell ref="B22:C23"/>
    <mergeCell ref="D22:D23"/>
    <mergeCell ref="E22:E2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2DC3D2C51F1334B8D6DE9169AB9E2F1" ma:contentTypeVersion="13" ma:contentTypeDescription="Opret et nyt dokument." ma:contentTypeScope="" ma:versionID="76e5b18d183725f9016df9b9705b0da0">
  <xsd:schema xmlns:xsd="http://www.w3.org/2001/XMLSchema" xmlns:xs="http://www.w3.org/2001/XMLSchema" xmlns:p="http://schemas.microsoft.com/office/2006/metadata/properties" xmlns:ns3="f2f51464-1443-433d-b698-859be0301745" xmlns:ns4="0339f363-5c62-42f2-92b9-42148a7317be" targetNamespace="http://schemas.microsoft.com/office/2006/metadata/properties" ma:root="true" ma:fieldsID="9001ecdf4027aa5be4b7199366fdcb5a" ns3:_="" ns4:_="">
    <xsd:import namespace="f2f51464-1443-433d-b698-859be0301745"/>
    <xsd:import namespace="0339f363-5c62-42f2-92b9-42148a7317b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f51464-1443-433d-b698-859be03017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39f363-5c62-42f2-92b9-42148a7317be"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E6580E-05DF-4ADA-A4EA-52A1ED557F52}">
  <ds:schemaRefs>
    <ds:schemaRef ds:uri="http://schemas.microsoft.com/office/2006/documentManagement/types"/>
    <ds:schemaRef ds:uri="0339f363-5c62-42f2-92b9-42148a7317be"/>
    <ds:schemaRef ds:uri="http://purl.org/dc/elements/1.1/"/>
    <ds:schemaRef ds:uri="http://schemas.openxmlformats.org/package/2006/metadata/core-properties"/>
    <ds:schemaRef ds:uri="http://schemas.microsoft.com/office/infopath/2007/PartnerControls"/>
    <ds:schemaRef ds:uri="http://purl.org/dc/terms/"/>
    <ds:schemaRef ds:uri="f2f51464-1443-433d-b698-859be0301745"/>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CE2E926-A450-4614-B733-75748A766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f51464-1443-433d-b698-859be0301745"/>
    <ds:schemaRef ds:uri="0339f363-5c62-42f2-92b9-42148a7317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742499-54FD-4F56-8621-9EDABD0010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12</vt:i4>
      </vt:variant>
    </vt:vector>
  </HeadingPairs>
  <TitlesOfParts>
    <vt:vector size="23" baseType="lpstr">
      <vt:lpstr>Themes</vt:lpstr>
      <vt:lpstr>Comments</vt:lpstr>
      <vt:lpstr>1(Data)</vt:lpstr>
      <vt:lpstr>2(Products)</vt:lpstr>
      <vt:lpstr>3(Data providers)</vt:lpstr>
      <vt:lpstr>4(Web services)</vt:lpstr>
      <vt:lpstr>5(User stats)&amp;6(Use case stats)</vt:lpstr>
      <vt:lpstr>7(Analytics)</vt:lpstr>
      <vt:lpstr>8(User friendliness)</vt:lpstr>
      <vt:lpstr>8.2  Portal 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Bjarni Pjetursson</cp:lastModifiedBy>
  <cp:lastPrinted>2020-06-15T08:28:46Z</cp:lastPrinted>
  <dcterms:created xsi:type="dcterms:W3CDTF">2018-04-24T06:01:14Z</dcterms:created>
  <dcterms:modified xsi:type="dcterms:W3CDTF">2021-01-05T13:55:27Z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0x01010072DC3D2C51F1334B8D6DE9169AB9E2F1</vt:lpwstr>
  </property>
</Properties>
</file>